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harina\Downloads\"/>
    </mc:Choice>
  </mc:AlternateContent>
  <xr:revisionPtr revIDLastSave="0" documentId="8_{BB27176A-930B-41E7-8D95-96EBD8019F21}" xr6:coauthVersionLast="45" xr6:coauthVersionMax="45" xr10:uidLastSave="{00000000-0000-0000-0000-000000000000}"/>
  <bookViews>
    <workbookView xWindow="-120" yWindow="-16320" windowWidth="29040" windowHeight="15840" activeTab="3" xr2:uid="{00000000-000D-0000-FFFF-FFFF00000000}"/>
  </bookViews>
  <sheets>
    <sheet name="Unser Tipp" sheetId="10" r:id="rId1"/>
    <sheet name="Start" sheetId="8" r:id="rId2"/>
    <sheet name="Tilgungsdarlehen" sheetId="6" r:id="rId3"/>
    <sheet name="Annuitätendarlehen" sheetId="5" r:id="rId4"/>
  </sheets>
  <externalReferences>
    <externalReference r:id="rId5"/>
    <externalReference r:id="rId6"/>
  </externalReferences>
  <definedNames>
    <definedName name="Block_BS_long" localSheetId="0">[1]Blockorder!#REF!</definedName>
    <definedName name="Block_BS_long">[1]Blockorder!#REF!</definedName>
    <definedName name="CRTS_LAST_UPDATE" localSheetId="0">#REF!</definedName>
    <definedName name="CRTS_LAST_UPDATE">#REF!</definedName>
    <definedName name="_xlnm.Print_Area">[2]OrderNewSD!$A$1:$Q$36</definedName>
    <definedName name="Univ_FONDS" localSheetId="0">#REF!</definedName>
    <definedName name="Univ_FONDS">#REF!</definedName>
    <definedName name="Univ_PM" localSheetId="0">#REF!</definedName>
    <definedName name="Univ_PM">#REF!</definedName>
    <definedName name="Univ_PM1" localSheetId="0">#REF!</definedName>
    <definedName name="Univ_PM1">#REF!</definedName>
    <definedName name="Univ_PM2" localSheetId="0">#REF!</definedName>
    <definedName name="Univ_PM2">#REF!</definedName>
    <definedName name="Univ_START" localSheetId="0">#REF!</definedName>
    <definedName name="Univ_START">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00" i="5" l="1"/>
  <c r="L499" i="5"/>
  <c r="L498" i="5"/>
  <c r="L497" i="5"/>
  <c r="L496" i="5"/>
  <c r="L495" i="5"/>
  <c r="L494" i="5"/>
  <c r="L493" i="5"/>
  <c r="L492" i="5"/>
  <c r="L491" i="5"/>
  <c r="L490" i="5"/>
  <c r="L489" i="5"/>
  <c r="L488" i="5"/>
  <c r="L487" i="5"/>
  <c r="L486" i="5"/>
  <c r="L485" i="5"/>
  <c r="L484" i="5"/>
  <c r="L483" i="5"/>
  <c r="L482" i="5"/>
  <c r="L481" i="5"/>
  <c r="L480" i="5"/>
  <c r="L479" i="5"/>
  <c r="L478" i="5"/>
  <c r="L477" i="5"/>
  <c r="L476" i="5"/>
  <c r="L475" i="5"/>
  <c r="L474" i="5"/>
  <c r="L473" i="5"/>
  <c r="L472" i="5"/>
  <c r="L471" i="5"/>
  <c r="L470" i="5"/>
  <c r="L469" i="5"/>
  <c r="L468" i="5"/>
  <c r="L467" i="5"/>
  <c r="L466" i="5"/>
  <c r="L465" i="5"/>
  <c r="L464" i="5"/>
  <c r="L463" i="5"/>
  <c r="L462" i="5"/>
  <c r="L461" i="5"/>
  <c r="L460" i="5"/>
  <c r="L459" i="5"/>
  <c r="L458" i="5"/>
  <c r="L457" i="5"/>
  <c r="L456" i="5"/>
  <c r="L455" i="5"/>
  <c r="L454" i="5"/>
  <c r="L453" i="5"/>
  <c r="L452" i="5"/>
  <c r="L451" i="5"/>
  <c r="L450" i="5"/>
  <c r="L449" i="5"/>
  <c r="L448" i="5"/>
  <c r="L447" i="5"/>
  <c r="L446" i="5"/>
  <c r="L445" i="5"/>
  <c r="L444" i="5"/>
  <c r="L443" i="5"/>
  <c r="L442" i="5"/>
  <c r="L441" i="5"/>
  <c r="L440" i="5"/>
  <c r="L439" i="5"/>
  <c r="L438" i="5"/>
  <c r="L437" i="5"/>
  <c r="L436" i="5"/>
  <c r="L435" i="5"/>
  <c r="L434" i="5"/>
  <c r="L433" i="5"/>
  <c r="L432" i="5"/>
  <c r="L431" i="5"/>
  <c r="L430" i="5"/>
  <c r="L429" i="5"/>
  <c r="L428" i="5"/>
  <c r="L427" i="5"/>
  <c r="L426" i="5"/>
  <c r="L425" i="5"/>
  <c r="L424" i="5"/>
  <c r="L423" i="5"/>
  <c r="L422" i="5"/>
  <c r="L421" i="5"/>
  <c r="L420" i="5"/>
  <c r="L419" i="5"/>
  <c r="L418" i="5"/>
  <c r="L417" i="5"/>
  <c r="L416" i="5"/>
  <c r="L415" i="5"/>
  <c r="L414" i="5"/>
  <c r="L413" i="5"/>
  <c r="L412" i="5"/>
  <c r="L411" i="5"/>
  <c r="L410" i="5"/>
  <c r="L409" i="5"/>
  <c r="L408" i="5"/>
  <c r="L407" i="5"/>
  <c r="L406" i="5"/>
  <c r="L405" i="5"/>
  <c r="L404" i="5"/>
  <c r="L403" i="5"/>
  <c r="L402" i="5"/>
  <c r="L401" i="5"/>
  <c r="L400" i="5"/>
  <c r="L399" i="5"/>
  <c r="L398" i="5"/>
  <c r="L397" i="5"/>
  <c r="L396" i="5"/>
  <c r="L395" i="5"/>
  <c r="L394" i="5"/>
  <c r="L393" i="5"/>
  <c r="L392" i="5"/>
  <c r="L391" i="5"/>
  <c r="L390" i="5"/>
  <c r="L389" i="5"/>
  <c r="L388" i="5"/>
  <c r="L387" i="5"/>
  <c r="L386" i="5"/>
  <c r="L385" i="5"/>
  <c r="L384" i="5"/>
  <c r="L383" i="5"/>
  <c r="L382" i="5"/>
  <c r="L381" i="5"/>
  <c r="L380" i="5"/>
  <c r="L379" i="5"/>
  <c r="L378" i="5"/>
  <c r="L377" i="5"/>
  <c r="L376" i="5"/>
  <c r="L375" i="5"/>
  <c r="L374" i="5"/>
  <c r="L373" i="5"/>
  <c r="L372" i="5"/>
  <c r="L371" i="5"/>
  <c r="L370" i="5"/>
  <c r="L369" i="5"/>
  <c r="L368" i="5"/>
  <c r="L367" i="5"/>
  <c r="L366" i="5"/>
  <c r="L365" i="5"/>
  <c r="L364" i="5"/>
  <c r="L363" i="5"/>
  <c r="L362" i="5"/>
  <c r="L361" i="5"/>
  <c r="L360" i="5"/>
  <c r="L359" i="5"/>
  <c r="L358" i="5"/>
  <c r="L357" i="5"/>
  <c r="L356" i="5"/>
  <c r="L355" i="5"/>
  <c r="L354" i="5"/>
  <c r="L353" i="5"/>
  <c r="L352" i="5"/>
  <c r="L351" i="5"/>
  <c r="L350" i="5"/>
  <c r="L349" i="5"/>
  <c r="L348" i="5"/>
  <c r="L347" i="5"/>
  <c r="L346" i="5"/>
  <c r="L345" i="5"/>
  <c r="L344" i="5"/>
  <c r="L343" i="5"/>
  <c r="L342" i="5"/>
  <c r="L341" i="5"/>
  <c r="L340" i="5"/>
  <c r="L339" i="5"/>
  <c r="L338" i="5"/>
  <c r="L337" i="5"/>
  <c r="L336" i="5"/>
  <c r="L335" i="5"/>
  <c r="L334" i="5"/>
  <c r="L333" i="5"/>
  <c r="L332" i="5"/>
  <c r="L331" i="5"/>
  <c r="L330" i="5"/>
  <c r="L329" i="5"/>
  <c r="L328" i="5"/>
  <c r="L327" i="5"/>
  <c r="L326" i="5"/>
  <c r="L325" i="5"/>
  <c r="L324" i="5"/>
  <c r="L323" i="5"/>
  <c r="L322" i="5"/>
  <c r="L321" i="5"/>
  <c r="L320" i="5"/>
  <c r="L319" i="5"/>
  <c r="L318" i="5"/>
  <c r="L317" i="5"/>
  <c r="L316" i="5"/>
  <c r="L315" i="5"/>
  <c r="L314" i="5"/>
  <c r="L313" i="5"/>
  <c r="L312" i="5"/>
  <c r="L311" i="5"/>
  <c r="L310" i="5"/>
  <c r="L309" i="5"/>
  <c r="L308" i="5"/>
  <c r="L307" i="5"/>
  <c r="L306" i="5"/>
  <c r="L305" i="5"/>
  <c r="L304" i="5"/>
  <c r="L303" i="5"/>
  <c r="L302" i="5"/>
  <c r="L301" i="5"/>
  <c r="L300" i="5"/>
  <c r="L299" i="5"/>
  <c r="L298" i="5"/>
  <c r="L297" i="5"/>
  <c r="L296" i="5"/>
  <c r="L295" i="5"/>
  <c r="L294" i="5"/>
  <c r="L293" i="5"/>
  <c r="L292" i="5"/>
  <c r="L291" i="5"/>
  <c r="L290" i="5"/>
  <c r="L289" i="5"/>
  <c r="L288" i="5"/>
  <c r="L287" i="5"/>
  <c r="L286" i="5"/>
  <c r="L285" i="5"/>
  <c r="L284" i="5"/>
  <c r="L283" i="5"/>
  <c r="L282" i="5"/>
  <c r="L281" i="5"/>
  <c r="L280" i="5"/>
  <c r="L279" i="5"/>
  <c r="L278" i="5"/>
  <c r="L277" i="5"/>
  <c r="L276" i="5"/>
  <c r="L275" i="5"/>
  <c r="L274" i="5"/>
  <c r="L273" i="5"/>
  <c r="L272" i="5"/>
  <c r="L271" i="5"/>
  <c r="L270" i="5"/>
  <c r="L269" i="5"/>
  <c r="L268" i="5"/>
  <c r="L267" i="5"/>
  <c r="L266" i="5"/>
  <c r="L405" i="6"/>
  <c r="L406" i="6"/>
  <c r="L407" i="6"/>
  <c r="L408" i="6"/>
  <c r="L409" i="6"/>
  <c r="L410" i="6"/>
  <c r="L411" i="6"/>
  <c r="L412" i="6"/>
  <c r="L413" i="6"/>
  <c r="L414" i="6"/>
  <c r="L415" i="6"/>
  <c r="L416" i="6"/>
  <c r="L417" i="6"/>
  <c r="L418" i="6"/>
  <c r="L419" i="6"/>
  <c r="L420" i="6"/>
  <c r="L421" i="6"/>
  <c r="L422" i="6"/>
  <c r="L423" i="6"/>
  <c r="L424" i="6"/>
  <c r="L425" i="6"/>
  <c r="L426" i="6"/>
  <c r="L427" i="6"/>
  <c r="L428" i="6"/>
  <c r="L429" i="6"/>
  <c r="L430" i="6"/>
  <c r="L431" i="6"/>
  <c r="L432" i="6"/>
  <c r="L433" i="6"/>
  <c r="L434" i="6"/>
  <c r="L435" i="6"/>
  <c r="L436" i="6"/>
  <c r="L437" i="6"/>
  <c r="L438" i="6"/>
  <c r="L439" i="6"/>
  <c r="L440" i="6"/>
  <c r="L441" i="6"/>
  <c r="L442" i="6"/>
  <c r="L443" i="6"/>
  <c r="L444" i="6"/>
  <c r="L445" i="6"/>
  <c r="L446" i="6"/>
  <c r="L447" i="6"/>
  <c r="L448" i="6"/>
  <c r="L449" i="6"/>
  <c r="L450" i="6"/>
  <c r="L451" i="6"/>
  <c r="L452" i="6"/>
  <c r="L453" i="6"/>
  <c r="L454" i="6"/>
  <c r="L455" i="6"/>
  <c r="L456" i="6"/>
  <c r="L457" i="6"/>
  <c r="L458" i="6"/>
  <c r="L459" i="6"/>
  <c r="L460" i="6"/>
  <c r="L461" i="6"/>
  <c r="L462" i="6"/>
  <c r="L463" i="6"/>
  <c r="L464" i="6"/>
  <c r="L465" i="6"/>
  <c r="L466" i="6"/>
  <c r="L467" i="6"/>
  <c r="L468" i="6"/>
  <c r="L469" i="6"/>
  <c r="L470" i="6"/>
  <c r="L471" i="6"/>
  <c r="L472" i="6"/>
  <c r="L473" i="6"/>
  <c r="L474" i="6"/>
  <c r="L475" i="6"/>
  <c r="L476" i="6"/>
  <c r="L477" i="6"/>
  <c r="L478" i="6"/>
  <c r="L479" i="6"/>
  <c r="L480" i="6"/>
  <c r="L481" i="6"/>
  <c r="L482" i="6"/>
  <c r="L483" i="6"/>
  <c r="L484" i="6"/>
  <c r="L485" i="6"/>
  <c r="L486" i="6"/>
  <c r="L487" i="6"/>
  <c r="L488" i="6"/>
  <c r="L489" i="6"/>
  <c r="L490" i="6"/>
  <c r="L491" i="6"/>
  <c r="L492" i="6"/>
  <c r="L493" i="6"/>
  <c r="L494" i="6"/>
  <c r="L495" i="6"/>
  <c r="L496" i="6"/>
  <c r="L497" i="6"/>
  <c r="L498" i="6"/>
  <c r="L499" i="6"/>
  <c r="L500" i="6"/>
  <c r="L268" i="6"/>
  <c r="L269" i="6"/>
  <c r="L270" i="6"/>
  <c r="L271" i="6"/>
  <c r="L272" i="6"/>
  <c r="L273" i="6"/>
  <c r="L274" i="6"/>
  <c r="L275" i="6"/>
  <c r="L276" i="6"/>
  <c r="L277" i="6"/>
  <c r="L278" i="6"/>
  <c r="L279" i="6"/>
  <c r="L280" i="6"/>
  <c r="L281" i="6"/>
  <c r="L282" i="6"/>
  <c r="L283" i="6"/>
  <c r="L284" i="6"/>
  <c r="L285" i="6"/>
  <c r="L286" i="6"/>
  <c r="L287" i="6"/>
  <c r="L288" i="6"/>
  <c r="L289" i="6"/>
  <c r="L290" i="6"/>
  <c r="L291" i="6"/>
  <c r="L292" i="6"/>
  <c r="L293" i="6"/>
  <c r="L294" i="6"/>
  <c r="L295" i="6"/>
  <c r="L296" i="6"/>
  <c r="L297" i="6"/>
  <c r="L298" i="6"/>
  <c r="L299" i="6"/>
  <c r="L300" i="6"/>
  <c r="L301" i="6"/>
  <c r="L302" i="6"/>
  <c r="L303" i="6"/>
  <c r="L304" i="6"/>
  <c r="L305" i="6"/>
  <c r="L306" i="6"/>
  <c r="L307" i="6"/>
  <c r="L308" i="6"/>
  <c r="L309" i="6"/>
  <c r="L310" i="6"/>
  <c r="L311" i="6"/>
  <c r="L312" i="6"/>
  <c r="L313" i="6"/>
  <c r="L314" i="6"/>
  <c r="L315" i="6"/>
  <c r="L316" i="6"/>
  <c r="L317" i="6"/>
  <c r="L318" i="6"/>
  <c r="L319" i="6"/>
  <c r="L320" i="6"/>
  <c r="L321" i="6"/>
  <c r="L322" i="6"/>
  <c r="L323" i="6"/>
  <c r="L324" i="6"/>
  <c r="L325" i="6"/>
  <c r="L326" i="6"/>
  <c r="L327" i="6"/>
  <c r="L328" i="6"/>
  <c r="L329" i="6"/>
  <c r="L330" i="6"/>
  <c r="L331" i="6"/>
  <c r="L332" i="6"/>
  <c r="L333" i="6"/>
  <c r="L334" i="6"/>
  <c r="L335" i="6"/>
  <c r="L336" i="6"/>
  <c r="L337" i="6"/>
  <c r="L338" i="6"/>
  <c r="L339" i="6"/>
  <c r="L340" i="6"/>
  <c r="L341" i="6"/>
  <c r="L342" i="6"/>
  <c r="L343" i="6"/>
  <c r="L344" i="6"/>
  <c r="L345" i="6"/>
  <c r="L346" i="6"/>
  <c r="L347" i="6"/>
  <c r="L348" i="6"/>
  <c r="L349" i="6"/>
  <c r="L350" i="6"/>
  <c r="L351" i="6"/>
  <c r="L352" i="6"/>
  <c r="L353" i="6"/>
  <c r="L354" i="6"/>
  <c r="L355" i="6"/>
  <c r="L356" i="6"/>
  <c r="L357" i="6"/>
  <c r="L358" i="6"/>
  <c r="L359" i="6"/>
  <c r="L360" i="6"/>
  <c r="L361" i="6"/>
  <c r="L362" i="6"/>
  <c r="L363" i="6"/>
  <c r="L364" i="6"/>
  <c r="L365" i="6"/>
  <c r="L366" i="6"/>
  <c r="L367" i="6"/>
  <c r="L368" i="6"/>
  <c r="L369" i="6"/>
  <c r="L370" i="6"/>
  <c r="L371" i="6"/>
  <c r="L372" i="6"/>
  <c r="L373" i="6"/>
  <c r="L374" i="6"/>
  <c r="L375" i="6"/>
  <c r="L376" i="6"/>
  <c r="L377" i="6"/>
  <c r="L378" i="6"/>
  <c r="L379" i="6"/>
  <c r="L380" i="6"/>
  <c r="L381" i="6"/>
  <c r="L382" i="6"/>
  <c r="L383" i="6"/>
  <c r="L384" i="6"/>
  <c r="L385" i="6"/>
  <c r="L386" i="6"/>
  <c r="L387" i="6"/>
  <c r="L388" i="6"/>
  <c r="L389" i="6"/>
  <c r="L390" i="6"/>
  <c r="L391" i="6"/>
  <c r="L392" i="6"/>
  <c r="L393" i="6"/>
  <c r="L394" i="6"/>
  <c r="L395" i="6"/>
  <c r="L396" i="6"/>
  <c r="L397" i="6"/>
  <c r="L398" i="6"/>
  <c r="L399" i="6"/>
  <c r="L400" i="6"/>
  <c r="L401" i="6"/>
  <c r="L402" i="6"/>
  <c r="L403" i="6"/>
  <c r="L404" i="6"/>
  <c r="E26" i="6" l="1"/>
  <c r="E19" i="6" s="1"/>
  <c r="E36" i="6" s="1"/>
  <c r="E25" i="6"/>
  <c r="E29" i="6"/>
  <c r="B37" i="6"/>
  <c r="D36" i="6"/>
  <c r="G36" i="6" s="1"/>
  <c r="C36" i="6"/>
  <c r="K36" i="6" s="1"/>
  <c r="I35" i="6"/>
  <c r="C35" i="6"/>
  <c r="E28" i="6" l="1"/>
  <c r="E37" i="6"/>
  <c r="K37" i="6"/>
  <c r="H36" i="6"/>
  <c r="B38" i="6"/>
  <c r="C37" i="6"/>
  <c r="F36" i="6"/>
  <c r="E24" i="5"/>
  <c r="E27" i="5"/>
  <c r="I34" i="5"/>
  <c r="B36" i="5"/>
  <c r="C35" i="5"/>
  <c r="C34" i="5" l="1"/>
  <c r="K35" i="5"/>
  <c r="I36" i="6"/>
  <c r="M36" i="6"/>
  <c r="G37" i="6"/>
  <c r="L36" i="6"/>
  <c r="B39" i="6"/>
  <c r="E39" i="6" s="1"/>
  <c r="K38" i="6"/>
  <c r="C38" i="6"/>
  <c r="E38" i="6"/>
  <c r="B40" i="6"/>
  <c r="C36" i="5"/>
  <c r="K36" i="5" s="1"/>
  <c r="B37" i="5"/>
  <c r="E23" i="5"/>
  <c r="D35" i="5"/>
  <c r="G35" i="5" s="1"/>
  <c r="E26" i="5"/>
  <c r="E19" i="5" s="1"/>
  <c r="C39" i="6" l="1"/>
  <c r="C40" i="6" s="1"/>
  <c r="K39" i="6"/>
  <c r="K40" i="6" s="1"/>
  <c r="E40" i="6"/>
  <c r="B41" i="6"/>
  <c r="H35" i="5"/>
  <c r="C37" i="5"/>
  <c r="K37" i="5" s="1"/>
  <c r="B38" i="5"/>
  <c r="K41" i="6" l="1"/>
  <c r="E41" i="6"/>
  <c r="F37" i="6"/>
  <c r="B42" i="6"/>
  <c r="K42" i="6" s="1"/>
  <c r="C41" i="6"/>
  <c r="E35" i="5"/>
  <c r="I35" i="5"/>
  <c r="B39" i="5"/>
  <c r="C38" i="5"/>
  <c r="K38" i="5" s="1"/>
  <c r="B40" i="5" l="1"/>
  <c r="G38" i="6"/>
  <c r="L37" i="6"/>
  <c r="F35" i="5"/>
  <c r="G36" i="5" s="1"/>
  <c r="H37" i="6"/>
  <c r="E42" i="6"/>
  <c r="B43" i="6"/>
  <c r="K43" i="6" s="1"/>
  <c r="C42" i="6"/>
  <c r="C39" i="5"/>
  <c r="K39" i="5" s="1"/>
  <c r="B41" i="5" l="1"/>
  <c r="C40" i="5"/>
  <c r="K40" i="5" s="1"/>
  <c r="I37" i="6"/>
  <c r="M37" i="6"/>
  <c r="E43" i="6"/>
  <c r="F38" i="6"/>
  <c r="C43" i="6"/>
  <c r="B44" i="6"/>
  <c r="K44" i="6" s="1"/>
  <c r="B42" i="5" l="1"/>
  <c r="C41" i="5"/>
  <c r="K41" i="5" s="1"/>
  <c r="G39" i="6"/>
  <c r="L38" i="6"/>
  <c r="E44" i="6"/>
  <c r="H38" i="6"/>
  <c r="B45" i="6"/>
  <c r="K45" i="6" s="1"/>
  <c r="C44" i="6"/>
  <c r="B43" i="5" l="1"/>
  <c r="C42" i="5"/>
  <c r="K42" i="5" s="1"/>
  <c r="I38" i="6"/>
  <c r="M38" i="6"/>
  <c r="E45" i="6"/>
  <c r="F39" i="6"/>
  <c r="B46" i="6"/>
  <c r="K46" i="6" s="1"/>
  <c r="C45" i="6"/>
  <c r="B44" i="5" l="1"/>
  <c r="C43" i="5"/>
  <c r="K43" i="5" s="1"/>
  <c r="G40" i="6"/>
  <c r="L39" i="6"/>
  <c r="H39" i="6"/>
  <c r="E46" i="6"/>
  <c r="B47" i="6"/>
  <c r="K47" i="6" s="1"/>
  <c r="C46" i="6"/>
  <c r="B45" i="5" l="1"/>
  <c r="C44" i="5"/>
  <c r="K44" i="5" s="1"/>
  <c r="I39" i="6"/>
  <c r="M39" i="6"/>
  <c r="E47" i="6"/>
  <c r="F40" i="6"/>
  <c r="C47" i="6"/>
  <c r="B48" i="6"/>
  <c r="K48" i="6" s="1"/>
  <c r="B46" i="5" l="1"/>
  <c r="H45" i="5"/>
  <c r="M44" i="5" s="1"/>
  <c r="C45" i="5"/>
  <c r="K45" i="5" s="1"/>
  <c r="G41" i="6"/>
  <c r="L40" i="6"/>
  <c r="E48" i="6"/>
  <c r="F41" i="6"/>
  <c r="H40" i="6"/>
  <c r="B49" i="6"/>
  <c r="K49" i="6" s="1"/>
  <c r="C48" i="6"/>
  <c r="B47" i="5" l="1"/>
  <c r="H46" i="5"/>
  <c r="M45" i="5" s="1"/>
  <c r="C46" i="5"/>
  <c r="K46" i="5" s="1"/>
  <c r="I40" i="6"/>
  <c r="M40" i="6"/>
  <c r="G42" i="6"/>
  <c r="L41" i="6"/>
  <c r="E49" i="6"/>
  <c r="F42" i="6"/>
  <c r="H41" i="6"/>
  <c r="B50" i="6"/>
  <c r="K50" i="6" s="1"/>
  <c r="C49" i="6"/>
  <c r="B48" i="5" l="1"/>
  <c r="H47" i="5"/>
  <c r="M46" i="5" s="1"/>
  <c r="C47" i="5"/>
  <c r="K47" i="5" s="1"/>
  <c r="I41" i="6"/>
  <c r="M41" i="6"/>
  <c r="G43" i="6"/>
  <c r="L42" i="6"/>
  <c r="E50" i="6"/>
  <c r="F43" i="6"/>
  <c r="H42" i="6"/>
  <c r="B51" i="6"/>
  <c r="K51" i="6" s="1"/>
  <c r="C50" i="6"/>
  <c r="B49" i="5" l="1"/>
  <c r="H48" i="5"/>
  <c r="M47" i="5" s="1"/>
  <c r="C48" i="5"/>
  <c r="K48" i="5" s="1"/>
  <c r="I42" i="6"/>
  <c r="M42" i="6"/>
  <c r="G44" i="6"/>
  <c r="L43" i="6"/>
  <c r="E51" i="6"/>
  <c r="F44" i="6"/>
  <c r="H43" i="6"/>
  <c r="C51" i="6"/>
  <c r="B52" i="6"/>
  <c r="K52" i="6" s="1"/>
  <c r="H49" i="5" l="1"/>
  <c r="M48" i="5" s="1"/>
  <c r="B50" i="5"/>
  <c r="C49" i="5"/>
  <c r="K49" i="5" s="1"/>
  <c r="I43" i="6"/>
  <c r="M43" i="6"/>
  <c r="G45" i="6"/>
  <c r="L44" i="6"/>
  <c r="F45" i="6"/>
  <c r="H44" i="6"/>
  <c r="E52" i="6"/>
  <c r="B53" i="6"/>
  <c r="K53" i="6" s="1"/>
  <c r="C52" i="6"/>
  <c r="B51" i="5" l="1"/>
  <c r="H50" i="5"/>
  <c r="M49" i="5" s="1"/>
  <c r="C50" i="5"/>
  <c r="K50" i="5" s="1"/>
  <c r="I44" i="6"/>
  <c r="M44" i="6"/>
  <c r="G46" i="6"/>
  <c r="L45" i="6"/>
  <c r="E53" i="6"/>
  <c r="H45" i="6"/>
  <c r="F46" i="6"/>
  <c r="B54" i="6"/>
  <c r="K54" i="6" s="1"/>
  <c r="C53" i="6"/>
  <c r="B52" i="5" l="1"/>
  <c r="H51" i="5"/>
  <c r="M50" i="5" s="1"/>
  <c r="C51" i="5"/>
  <c r="K51" i="5" s="1"/>
  <c r="I45" i="6"/>
  <c r="M45" i="6"/>
  <c r="G47" i="6"/>
  <c r="L46" i="6"/>
  <c r="E54" i="6"/>
  <c r="H46" i="6"/>
  <c r="F47" i="6"/>
  <c r="B55" i="6"/>
  <c r="K55" i="6" s="1"/>
  <c r="C54" i="6"/>
  <c r="B53" i="5" l="1"/>
  <c r="H52" i="5"/>
  <c r="M51" i="5" s="1"/>
  <c r="C52" i="5"/>
  <c r="K52" i="5" s="1"/>
  <c r="I46" i="6"/>
  <c r="M46" i="6"/>
  <c r="G48" i="6"/>
  <c r="L47" i="6"/>
  <c r="E55" i="6"/>
  <c r="H47" i="6"/>
  <c r="F48" i="6"/>
  <c r="C55" i="6"/>
  <c r="B56" i="6"/>
  <c r="K56" i="6" s="1"/>
  <c r="H53" i="5" l="1"/>
  <c r="M52" i="5" s="1"/>
  <c r="B54" i="5"/>
  <c r="C53" i="5"/>
  <c r="K53" i="5" s="1"/>
  <c r="I47" i="6"/>
  <c r="M47" i="6"/>
  <c r="G49" i="6"/>
  <c r="L48" i="6"/>
  <c r="E56" i="6"/>
  <c r="H48" i="6"/>
  <c r="F49" i="6"/>
  <c r="B57" i="6"/>
  <c r="K57" i="6" s="1"/>
  <c r="C56" i="6"/>
  <c r="H54" i="5" l="1"/>
  <c r="M53" i="5" s="1"/>
  <c r="B55" i="5"/>
  <c r="C54" i="5"/>
  <c r="K54" i="5" s="1"/>
  <c r="I48" i="6"/>
  <c r="M48" i="6"/>
  <c r="G50" i="6"/>
  <c r="L49" i="6"/>
  <c r="H49" i="6"/>
  <c r="F50" i="6"/>
  <c r="E57" i="6"/>
  <c r="B58" i="6"/>
  <c r="K58" i="6" s="1"/>
  <c r="C57" i="6"/>
  <c r="B56" i="5" l="1"/>
  <c r="H55" i="5"/>
  <c r="M54" i="5" s="1"/>
  <c r="C55" i="5"/>
  <c r="K55" i="5" s="1"/>
  <c r="I49" i="6"/>
  <c r="M49" i="6"/>
  <c r="G51" i="6"/>
  <c r="L50" i="6"/>
  <c r="E58" i="6"/>
  <c r="H50" i="6"/>
  <c r="F51" i="6"/>
  <c r="B59" i="6"/>
  <c r="B60" i="6" s="1"/>
  <c r="C58" i="6"/>
  <c r="B57" i="5" l="1"/>
  <c r="H56" i="5"/>
  <c r="M55" i="5" s="1"/>
  <c r="C56" i="5"/>
  <c r="K56" i="5" s="1"/>
  <c r="E60" i="6"/>
  <c r="B61" i="6"/>
  <c r="I50" i="6"/>
  <c r="M50" i="6"/>
  <c r="G52" i="6"/>
  <c r="L51" i="6"/>
  <c r="K59" i="6"/>
  <c r="K60" i="6" s="1"/>
  <c r="E59" i="6"/>
  <c r="H51" i="6"/>
  <c r="F52" i="6"/>
  <c r="C59" i="6"/>
  <c r="C60" i="6" s="1"/>
  <c r="B58" i="5" l="1"/>
  <c r="H57" i="5"/>
  <c r="M56" i="5" s="1"/>
  <c r="C57" i="5"/>
  <c r="K57" i="5" s="1"/>
  <c r="I51" i="6"/>
  <c r="M51" i="6"/>
  <c r="E61" i="6"/>
  <c r="B62" i="6"/>
  <c r="C61" i="6"/>
  <c r="G53" i="6"/>
  <c r="L52" i="6"/>
  <c r="H52" i="6"/>
  <c r="F53" i="6"/>
  <c r="K61" i="6"/>
  <c r="B59" i="5" l="1"/>
  <c r="H58" i="5"/>
  <c r="M57" i="5" s="1"/>
  <c r="C58" i="5"/>
  <c r="K58" i="5" s="1"/>
  <c r="I52" i="6"/>
  <c r="M52" i="6"/>
  <c r="E62" i="6"/>
  <c r="C62" i="6"/>
  <c r="B63" i="6"/>
  <c r="G54" i="6"/>
  <c r="L53" i="6"/>
  <c r="H53" i="6"/>
  <c r="F54" i="6"/>
  <c r="K62" i="6"/>
  <c r="B60" i="5" l="1"/>
  <c r="H59" i="5"/>
  <c r="C59" i="5"/>
  <c r="K59" i="5" s="1"/>
  <c r="C63" i="6"/>
  <c r="I53" i="6"/>
  <c r="M53" i="6"/>
  <c r="B64" i="6"/>
  <c r="E63" i="6"/>
  <c r="G55" i="6"/>
  <c r="L54" i="6"/>
  <c r="H54" i="6"/>
  <c r="F55" i="6"/>
  <c r="K63" i="6"/>
  <c r="M58" i="5" l="1"/>
  <c r="B61" i="5"/>
  <c r="H60" i="5"/>
  <c r="C60" i="5"/>
  <c r="K60" i="5" s="1"/>
  <c r="C64" i="6"/>
  <c r="I54" i="6"/>
  <c r="M54" i="6"/>
  <c r="B65" i="6"/>
  <c r="E64" i="6"/>
  <c r="G56" i="6"/>
  <c r="L55" i="6"/>
  <c r="H55" i="6"/>
  <c r="F56" i="6"/>
  <c r="K64" i="6"/>
  <c r="C65" i="6" l="1"/>
  <c r="B62" i="5"/>
  <c r="H61" i="5"/>
  <c r="M59" i="5"/>
  <c r="C61" i="5"/>
  <c r="K61" i="5" s="1"/>
  <c r="I55" i="6"/>
  <c r="M55" i="6"/>
  <c r="B66" i="6"/>
  <c r="E65" i="6"/>
  <c r="G57" i="6"/>
  <c r="L56" i="6"/>
  <c r="H56" i="6"/>
  <c r="F57" i="6"/>
  <c r="K65" i="6"/>
  <c r="M60" i="5" l="1"/>
  <c r="B63" i="5"/>
  <c r="H62" i="5"/>
  <c r="C62" i="5"/>
  <c r="K62" i="5" s="1"/>
  <c r="B67" i="6"/>
  <c r="E66" i="6"/>
  <c r="I56" i="6"/>
  <c r="M56" i="6"/>
  <c r="C66" i="6"/>
  <c r="C67" i="6" s="1"/>
  <c r="G58" i="6"/>
  <c r="L57" i="6"/>
  <c r="H57" i="6"/>
  <c r="F58" i="6"/>
  <c r="K66" i="6"/>
  <c r="H36" i="5"/>
  <c r="M35" i="5" s="1"/>
  <c r="B64" i="5" l="1"/>
  <c r="H63" i="5"/>
  <c r="M61" i="5"/>
  <c r="C63" i="5"/>
  <c r="K63" i="5" s="1"/>
  <c r="I57" i="6"/>
  <c r="M57" i="6"/>
  <c r="B68" i="6"/>
  <c r="E67" i="6"/>
  <c r="G59" i="6"/>
  <c r="L58" i="6"/>
  <c r="H58" i="6"/>
  <c r="F59" i="6"/>
  <c r="K67" i="6"/>
  <c r="I36" i="5"/>
  <c r="M62" i="5" l="1"/>
  <c r="B65" i="5"/>
  <c r="H64" i="5"/>
  <c r="C64" i="5"/>
  <c r="K64" i="5" s="1"/>
  <c r="I58" i="6"/>
  <c r="M58" i="6"/>
  <c r="B69" i="6"/>
  <c r="E68" i="6"/>
  <c r="L59" i="6"/>
  <c r="F60" i="6"/>
  <c r="G60" i="6"/>
  <c r="H60" i="6" s="1"/>
  <c r="M60" i="6" s="1"/>
  <c r="C68" i="6"/>
  <c r="C69" i="6" s="1"/>
  <c r="H59" i="6"/>
  <c r="K68" i="6"/>
  <c r="B66" i="5" l="1"/>
  <c r="H65" i="5"/>
  <c r="M63" i="5"/>
  <c r="C65" i="5"/>
  <c r="K65" i="5" s="1"/>
  <c r="I59" i="6"/>
  <c r="I60" i="6" s="1"/>
  <c r="M59" i="6"/>
  <c r="F61" i="6"/>
  <c r="G61" i="6"/>
  <c r="H61" i="6" s="1"/>
  <c r="M61" i="6" s="1"/>
  <c r="B70" i="6"/>
  <c r="C70" i="6" s="1"/>
  <c r="E69" i="6"/>
  <c r="L60" i="6"/>
  <c r="K69" i="6"/>
  <c r="M64" i="5" l="1"/>
  <c r="B67" i="5"/>
  <c r="H66" i="5"/>
  <c r="C66" i="5"/>
  <c r="K66" i="5" s="1"/>
  <c r="I61" i="6"/>
  <c r="F62" i="6"/>
  <c r="G62" i="6"/>
  <c r="H62" i="6" s="1"/>
  <c r="M62" i="6" s="1"/>
  <c r="B71" i="6"/>
  <c r="C71" i="6" s="1"/>
  <c r="E70" i="6"/>
  <c r="L61" i="6"/>
  <c r="K70" i="6"/>
  <c r="B68" i="5" l="1"/>
  <c r="H67" i="5"/>
  <c r="M65" i="5"/>
  <c r="C67" i="5"/>
  <c r="K67" i="5" s="1"/>
  <c r="F63" i="6"/>
  <c r="G63" i="6"/>
  <c r="H63" i="6" s="1"/>
  <c r="M63" i="6" s="1"/>
  <c r="I62" i="6"/>
  <c r="B72" i="6"/>
  <c r="E71" i="6"/>
  <c r="L62" i="6"/>
  <c r="K71" i="6"/>
  <c r="M66" i="5" l="1"/>
  <c r="B69" i="5"/>
  <c r="H68" i="5"/>
  <c r="C68" i="5"/>
  <c r="K68" i="5" s="1"/>
  <c r="I63" i="6"/>
  <c r="F64" i="6"/>
  <c r="G64" i="6"/>
  <c r="H64" i="6" s="1"/>
  <c r="M64" i="6" s="1"/>
  <c r="B73" i="6"/>
  <c r="E72" i="6"/>
  <c r="C72" i="6"/>
  <c r="L63" i="6"/>
  <c r="K72" i="6"/>
  <c r="B70" i="5" l="1"/>
  <c r="H69" i="5"/>
  <c r="M67" i="5"/>
  <c r="C69" i="5"/>
  <c r="K69" i="5" s="1"/>
  <c r="C73" i="6"/>
  <c r="B74" i="6"/>
  <c r="E73" i="6"/>
  <c r="F65" i="6"/>
  <c r="G65" i="6"/>
  <c r="H65" i="6" s="1"/>
  <c r="M65" i="6" s="1"/>
  <c r="I64" i="6"/>
  <c r="L64" i="6"/>
  <c r="K73" i="6"/>
  <c r="M68" i="5" l="1"/>
  <c r="B71" i="5"/>
  <c r="H70" i="5"/>
  <c r="C70" i="5"/>
  <c r="K70" i="5" s="1"/>
  <c r="I65" i="6"/>
  <c r="F66" i="6"/>
  <c r="G66" i="6"/>
  <c r="H66" i="6" s="1"/>
  <c r="M66" i="6" s="1"/>
  <c r="B75" i="6"/>
  <c r="E74" i="6"/>
  <c r="C74" i="6"/>
  <c r="L65" i="6"/>
  <c r="K74" i="6"/>
  <c r="B72" i="5" l="1"/>
  <c r="H71" i="5"/>
  <c r="M69" i="5"/>
  <c r="C71" i="5"/>
  <c r="K71" i="5" s="1"/>
  <c r="C75" i="6"/>
  <c r="B76" i="6"/>
  <c r="E75" i="6"/>
  <c r="F67" i="6"/>
  <c r="G67" i="6"/>
  <c r="H67" i="6" s="1"/>
  <c r="M67" i="6" s="1"/>
  <c r="I66" i="6"/>
  <c r="L66" i="6"/>
  <c r="K75" i="6"/>
  <c r="M70" i="5" l="1"/>
  <c r="B73" i="5"/>
  <c r="H72" i="5"/>
  <c r="C72" i="5"/>
  <c r="K72" i="5" s="1"/>
  <c r="I67" i="6"/>
  <c r="F68" i="6"/>
  <c r="G68" i="6"/>
  <c r="H68" i="6" s="1"/>
  <c r="M68" i="6" s="1"/>
  <c r="B77" i="6"/>
  <c r="E76" i="6"/>
  <c r="C76" i="6"/>
  <c r="L67" i="6"/>
  <c r="K76" i="6"/>
  <c r="B74" i="5" l="1"/>
  <c r="H73" i="5"/>
  <c r="M71" i="5"/>
  <c r="C73" i="5"/>
  <c r="K73" i="5" s="1"/>
  <c r="C77" i="6"/>
  <c r="B78" i="6"/>
  <c r="E77" i="6"/>
  <c r="F69" i="6"/>
  <c r="G69" i="6"/>
  <c r="H69" i="6" s="1"/>
  <c r="M69" i="6" s="1"/>
  <c r="I68" i="6"/>
  <c r="L68" i="6"/>
  <c r="K77" i="6"/>
  <c r="M72" i="5" l="1"/>
  <c r="B75" i="5"/>
  <c r="H74" i="5"/>
  <c r="C74" i="5"/>
  <c r="K74" i="5" s="1"/>
  <c r="I69" i="6"/>
  <c r="F70" i="6"/>
  <c r="G70" i="6"/>
  <c r="H70" i="6" s="1"/>
  <c r="M70" i="6" s="1"/>
  <c r="B79" i="6"/>
  <c r="E78" i="6"/>
  <c r="C78" i="6"/>
  <c r="L69" i="6"/>
  <c r="K78" i="6"/>
  <c r="B76" i="5" l="1"/>
  <c r="H75" i="5"/>
  <c r="M73" i="5"/>
  <c r="C75" i="5"/>
  <c r="K75" i="5" s="1"/>
  <c r="C79" i="6"/>
  <c r="B80" i="6"/>
  <c r="E79" i="6"/>
  <c r="F71" i="6"/>
  <c r="G71" i="6"/>
  <c r="H71" i="6" s="1"/>
  <c r="M71" i="6" s="1"/>
  <c r="I70" i="6"/>
  <c r="L70" i="6"/>
  <c r="K79" i="6"/>
  <c r="B77" i="5" l="1"/>
  <c r="H76" i="5"/>
  <c r="M74" i="5"/>
  <c r="C76" i="5"/>
  <c r="K76" i="5" s="1"/>
  <c r="I71" i="6"/>
  <c r="F72" i="6"/>
  <c r="G72" i="6"/>
  <c r="H72" i="6" s="1"/>
  <c r="M72" i="6" s="1"/>
  <c r="B81" i="6"/>
  <c r="E80" i="6"/>
  <c r="C80" i="6"/>
  <c r="L71" i="6"/>
  <c r="K80" i="6"/>
  <c r="B78" i="5" l="1"/>
  <c r="H77" i="5"/>
  <c r="M75" i="5"/>
  <c r="C77" i="5"/>
  <c r="K77" i="5" s="1"/>
  <c r="C81" i="6"/>
  <c r="B82" i="6"/>
  <c r="E81" i="6"/>
  <c r="F73" i="6"/>
  <c r="G73" i="6"/>
  <c r="H73" i="6" s="1"/>
  <c r="M73" i="6" s="1"/>
  <c r="I72" i="6"/>
  <c r="L72" i="6"/>
  <c r="K81" i="6"/>
  <c r="B79" i="5" l="1"/>
  <c r="H78" i="5"/>
  <c r="M76" i="5"/>
  <c r="C78" i="5"/>
  <c r="K78" i="5" s="1"/>
  <c r="I73" i="6"/>
  <c r="F74" i="6"/>
  <c r="G74" i="6"/>
  <c r="H74" i="6" s="1"/>
  <c r="M74" i="6" s="1"/>
  <c r="B83" i="6"/>
  <c r="E82" i="6"/>
  <c r="C82" i="6"/>
  <c r="L73" i="6"/>
  <c r="K82" i="6"/>
  <c r="B80" i="5" l="1"/>
  <c r="H79" i="5"/>
  <c r="M77" i="5"/>
  <c r="C79" i="5"/>
  <c r="K79" i="5" s="1"/>
  <c r="C83" i="6"/>
  <c r="B84" i="6"/>
  <c r="E83" i="6"/>
  <c r="F75" i="6"/>
  <c r="G75" i="6"/>
  <c r="H75" i="6" s="1"/>
  <c r="M75" i="6" s="1"/>
  <c r="I74" i="6"/>
  <c r="L74" i="6"/>
  <c r="K83" i="6"/>
  <c r="M78" i="5" l="1"/>
  <c r="B81" i="5"/>
  <c r="H80" i="5"/>
  <c r="C80" i="5"/>
  <c r="K80" i="5" s="1"/>
  <c r="I75" i="6"/>
  <c r="F76" i="6"/>
  <c r="G76" i="6"/>
  <c r="H76" i="6" s="1"/>
  <c r="M76" i="6" s="1"/>
  <c r="B85" i="6"/>
  <c r="E84" i="6"/>
  <c r="C84" i="6"/>
  <c r="L75" i="6"/>
  <c r="K84" i="6"/>
  <c r="B82" i="5" l="1"/>
  <c r="H81" i="5"/>
  <c r="M79" i="5"/>
  <c r="C81" i="5"/>
  <c r="K81" i="5" s="1"/>
  <c r="C85" i="6"/>
  <c r="B86" i="6"/>
  <c r="E85" i="6"/>
  <c r="F77" i="6"/>
  <c r="G77" i="6"/>
  <c r="H77" i="6" s="1"/>
  <c r="M77" i="6" s="1"/>
  <c r="I76" i="6"/>
  <c r="L76" i="6"/>
  <c r="K85" i="6"/>
  <c r="M80" i="5" l="1"/>
  <c r="B83" i="5"/>
  <c r="H82" i="5"/>
  <c r="C82" i="5"/>
  <c r="K82" i="5" s="1"/>
  <c r="F78" i="6"/>
  <c r="G78" i="6"/>
  <c r="H78" i="6" s="1"/>
  <c r="M78" i="6" s="1"/>
  <c r="B87" i="6"/>
  <c r="E86" i="6"/>
  <c r="C86" i="6"/>
  <c r="I77" i="6"/>
  <c r="L77" i="6"/>
  <c r="K86" i="6"/>
  <c r="B84" i="5" l="1"/>
  <c r="H83" i="5"/>
  <c r="M81" i="5"/>
  <c r="C83" i="5"/>
  <c r="K83" i="5" s="1"/>
  <c r="C87" i="6"/>
  <c r="B88" i="6"/>
  <c r="E87" i="6"/>
  <c r="F79" i="6"/>
  <c r="G79" i="6"/>
  <c r="H79" i="6" s="1"/>
  <c r="M79" i="6" s="1"/>
  <c r="I78" i="6"/>
  <c r="L78" i="6"/>
  <c r="K87" i="6"/>
  <c r="M82" i="5" l="1"/>
  <c r="B85" i="5"/>
  <c r="H84" i="5"/>
  <c r="C84" i="5"/>
  <c r="K84" i="5" s="1"/>
  <c r="I79" i="6"/>
  <c r="F80" i="6"/>
  <c r="G80" i="6"/>
  <c r="H80" i="6" s="1"/>
  <c r="M80" i="6" s="1"/>
  <c r="B89" i="6"/>
  <c r="E88" i="6"/>
  <c r="C88" i="6"/>
  <c r="L79" i="6"/>
  <c r="K88" i="6"/>
  <c r="B86" i="5" l="1"/>
  <c r="H85" i="5"/>
  <c r="M83" i="5"/>
  <c r="C85" i="5"/>
  <c r="K85" i="5" s="1"/>
  <c r="C89" i="6"/>
  <c r="B90" i="6"/>
  <c r="E89" i="6"/>
  <c r="F81" i="6"/>
  <c r="G81" i="6"/>
  <c r="H81" i="6" s="1"/>
  <c r="M81" i="6" s="1"/>
  <c r="I80" i="6"/>
  <c r="L80" i="6"/>
  <c r="K89" i="6"/>
  <c r="M84" i="5" l="1"/>
  <c r="B87" i="5"/>
  <c r="H86" i="5"/>
  <c r="C86" i="5"/>
  <c r="K86" i="5" s="1"/>
  <c r="I81" i="6"/>
  <c r="F82" i="6"/>
  <c r="G82" i="6"/>
  <c r="H82" i="6" s="1"/>
  <c r="M82" i="6" s="1"/>
  <c r="B91" i="6"/>
  <c r="E90" i="6"/>
  <c r="C90" i="6"/>
  <c r="L81" i="6"/>
  <c r="K90" i="6"/>
  <c r="B88" i="5" l="1"/>
  <c r="H87" i="5"/>
  <c r="M85" i="5"/>
  <c r="C87" i="5"/>
  <c r="K87" i="5" s="1"/>
  <c r="C91" i="6"/>
  <c r="F83" i="6"/>
  <c r="G83" i="6"/>
  <c r="H83" i="6" s="1"/>
  <c r="M83" i="6" s="1"/>
  <c r="I82" i="6"/>
  <c r="B92" i="6"/>
  <c r="C92" i="6" s="1"/>
  <c r="E91" i="6"/>
  <c r="L82" i="6"/>
  <c r="K91" i="6"/>
  <c r="M86" i="5" l="1"/>
  <c r="B89" i="5"/>
  <c r="H88" i="5"/>
  <c r="C88" i="5"/>
  <c r="K88" i="5" s="1"/>
  <c r="I83" i="6"/>
  <c r="B93" i="6"/>
  <c r="E92" i="6"/>
  <c r="F84" i="6"/>
  <c r="G84" i="6"/>
  <c r="H84" i="6" s="1"/>
  <c r="M84" i="6" s="1"/>
  <c r="L83" i="6"/>
  <c r="K92" i="6"/>
  <c r="M87" i="5" l="1"/>
  <c r="B90" i="5"/>
  <c r="H89" i="5"/>
  <c r="C89" i="5"/>
  <c r="K89" i="5" s="1"/>
  <c r="F85" i="6"/>
  <c r="G85" i="6"/>
  <c r="H85" i="6" s="1"/>
  <c r="M85" i="6" s="1"/>
  <c r="B94" i="6"/>
  <c r="E93" i="6"/>
  <c r="I84" i="6"/>
  <c r="C93" i="6"/>
  <c r="L84" i="6"/>
  <c r="K93" i="6"/>
  <c r="B91" i="5" l="1"/>
  <c r="H90" i="5"/>
  <c r="M88" i="5"/>
  <c r="C90" i="5"/>
  <c r="K90" i="5" s="1"/>
  <c r="I85" i="6"/>
  <c r="F86" i="6"/>
  <c r="G86" i="6"/>
  <c r="H86" i="6" s="1"/>
  <c r="M86" i="6" s="1"/>
  <c r="C94" i="6"/>
  <c r="B95" i="6"/>
  <c r="E94" i="6"/>
  <c r="L85" i="6"/>
  <c r="K94" i="6"/>
  <c r="M89" i="5" l="1"/>
  <c r="B92" i="5"/>
  <c r="H91" i="5"/>
  <c r="C91" i="5"/>
  <c r="K91" i="5" s="1"/>
  <c r="C95" i="6"/>
  <c r="I86" i="6"/>
  <c r="B96" i="6"/>
  <c r="E95" i="6"/>
  <c r="F87" i="6"/>
  <c r="G87" i="6"/>
  <c r="H87" i="6" s="1"/>
  <c r="M87" i="6" s="1"/>
  <c r="L86" i="6"/>
  <c r="K95" i="6"/>
  <c r="M90" i="5" l="1"/>
  <c r="B93" i="5"/>
  <c r="H92" i="5"/>
  <c r="C92" i="5"/>
  <c r="K92" i="5" s="1"/>
  <c r="I87" i="6"/>
  <c r="F88" i="6"/>
  <c r="G88" i="6"/>
  <c r="H88" i="6" s="1"/>
  <c r="M88" i="6" s="1"/>
  <c r="B97" i="6"/>
  <c r="H96" i="6"/>
  <c r="G96" i="6"/>
  <c r="E96" i="6"/>
  <c r="C96" i="6"/>
  <c r="L87" i="6"/>
  <c r="K96" i="6"/>
  <c r="C97" i="6" l="1"/>
  <c r="B94" i="5"/>
  <c r="H93" i="5"/>
  <c r="M91" i="5"/>
  <c r="C93" i="5"/>
  <c r="K93" i="5" s="1"/>
  <c r="B98" i="6"/>
  <c r="H97" i="6"/>
  <c r="G97" i="6"/>
  <c r="E97" i="6"/>
  <c r="F89" i="6"/>
  <c r="G89" i="6"/>
  <c r="H89" i="6" s="1"/>
  <c r="M89" i="6" s="1"/>
  <c r="I88" i="6"/>
  <c r="L88" i="6"/>
  <c r="M96" i="6"/>
  <c r="K97" i="6"/>
  <c r="M92" i="5" l="1"/>
  <c r="B95" i="5"/>
  <c r="H94" i="5"/>
  <c r="C94" i="5"/>
  <c r="K94" i="5" s="1"/>
  <c r="I89" i="6"/>
  <c r="F90" i="6"/>
  <c r="G90" i="6"/>
  <c r="H90" i="6" s="1"/>
  <c r="M90" i="6" s="1"/>
  <c r="B99" i="6"/>
  <c r="H98" i="6"/>
  <c r="G98" i="6"/>
  <c r="E98" i="6"/>
  <c r="C98" i="6"/>
  <c r="C99" i="6" s="1"/>
  <c r="L89" i="6"/>
  <c r="M97" i="6"/>
  <c r="K98" i="6"/>
  <c r="B96" i="5" l="1"/>
  <c r="K95" i="5"/>
  <c r="H95" i="5"/>
  <c r="G95" i="5"/>
  <c r="M93" i="5"/>
  <c r="C95" i="5"/>
  <c r="I90" i="6"/>
  <c r="B100" i="6"/>
  <c r="C100" i="6" s="1"/>
  <c r="H99" i="6"/>
  <c r="G99" i="6"/>
  <c r="E99" i="6"/>
  <c r="F91" i="6"/>
  <c r="G91" i="6"/>
  <c r="H91" i="6" s="1"/>
  <c r="M91" i="6" s="1"/>
  <c r="L90" i="6"/>
  <c r="M98" i="6"/>
  <c r="K99" i="6"/>
  <c r="E95" i="5" l="1"/>
  <c r="M94" i="5"/>
  <c r="B97" i="5"/>
  <c r="K96" i="5"/>
  <c r="H96" i="5"/>
  <c r="G96" i="5"/>
  <c r="C96" i="5"/>
  <c r="I91" i="6"/>
  <c r="F92" i="6"/>
  <c r="G92" i="6"/>
  <c r="H92" i="6" s="1"/>
  <c r="M92" i="6" s="1"/>
  <c r="B101" i="6"/>
  <c r="H100" i="6"/>
  <c r="G100" i="6"/>
  <c r="E100" i="6"/>
  <c r="L91" i="6"/>
  <c r="M99" i="6"/>
  <c r="K100" i="6"/>
  <c r="E96" i="5" l="1"/>
  <c r="M95" i="5"/>
  <c r="B98" i="5"/>
  <c r="K97" i="5"/>
  <c r="H97" i="5"/>
  <c r="G97" i="5"/>
  <c r="C97" i="5"/>
  <c r="B102" i="6"/>
  <c r="H101" i="6"/>
  <c r="G101" i="6"/>
  <c r="E101" i="6"/>
  <c r="C101" i="6"/>
  <c r="C102" i="6" s="1"/>
  <c r="F93" i="6"/>
  <c r="G93" i="6"/>
  <c r="H93" i="6" s="1"/>
  <c r="M93" i="6" s="1"/>
  <c r="I92" i="6"/>
  <c r="L92" i="6"/>
  <c r="M100" i="6"/>
  <c r="K101" i="6"/>
  <c r="E97" i="5" l="1"/>
  <c r="M96" i="5"/>
  <c r="B99" i="5"/>
  <c r="K98" i="5"/>
  <c r="H98" i="5"/>
  <c r="G98" i="5"/>
  <c r="C98" i="5"/>
  <c r="B103" i="6"/>
  <c r="C103" i="6" s="1"/>
  <c r="H102" i="6"/>
  <c r="G102" i="6"/>
  <c r="E102" i="6"/>
  <c r="I93" i="6"/>
  <c r="F94" i="6"/>
  <c r="G94" i="6"/>
  <c r="H94" i="6" s="1"/>
  <c r="M94" i="6" s="1"/>
  <c r="L93" i="6"/>
  <c r="M101" i="6"/>
  <c r="K102" i="6"/>
  <c r="E98" i="5" l="1"/>
  <c r="M97" i="5"/>
  <c r="B100" i="5"/>
  <c r="K99" i="5"/>
  <c r="H99" i="5"/>
  <c r="G99" i="5"/>
  <c r="C99" i="5"/>
  <c r="F95" i="6"/>
  <c r="F96" i="6" s="1"/>
  <c r="F97" i="6" s="1"/>
  <c r="F98" i="6" s="1"/>
  <c r="F99" i="6" s="1"/>
  <c r="F100" i="6" s="1"/>
  <c r="F101" i="6" s="1"/>
  <c r="F102" i="6" s="1"/>
  <c r="F103" i="6" s="1"/>
  <c r="G95" i="6"/>
  <c r="H95" i="6" s="1"/>
  <c r="M95" i="6" s="1"/>
  <c r="I94" i="6"/>
  <c r="B104" i="6"/>
  <c r="H103" i="6"/>
  <c r="G103" i="6"/>
  <c r="E103" i="6"/>
  <c r="L94" i="6"/>
  <c r="M102" i="6"/>
  <c r="K103" i="6"/>
  <c r="E99" i="5" l="1"/>
  <c r="M98" i="5"/>
  <c r="B101" i="5"/>
  <c r="K100" i="5"/>
  <c r="H100" i="5"/>
  <c r="G100" i="5"/>
  <c r="C100" i="5"/>
  <c r="B105" i="6"/>
  <c r="H104" i="6"/>
  <c r="G104" i="6"/>
  <c r="E104" i="6"/>
  <c r="F104" i="6" s="1"/>
  <c r="C104" i="6"/>
  <c r="C105" i="6" s="1"/>
  <c r="I95" i="6"/>
  <c r="I96" i="6" s="1"/>
  <c r="I97" i="6" s="1"/>
  <c r="I98" i="6" s="1"/>
  <c r="I99" i="6" s="1"/>
  <c r="I100" i="6" s="1"/>
  <c r="I101" i="6" s="1"/>
  <c r="I102" i="6" s="1"/>
  <c r="I103" i="6" s="1"/>
  <c r="I104" i="6" s="1"/>
  <c r="L95" i="6"/>
  <c r="M103" i="6"/>
  <c r="K104" i="6"/>
  <c r="B102" i="5" l="1"/>
  <c r="K101" i="5"/>
  <c r="H101" i="5"/>
  <c r="G101" i="5"/>
  <c r="E100" i="5"/>
  <c r="M99" i="5"/>
  <c r="C101" i="5"/>
  <c r="B106" i="6"/>
  <c r="C106" i="6" s="1"/>
  <c r="H105" i="6"/>
  <c r="I105" i="6" s="1"/>
  <c r="G105" i="6"/>
  <c r="E105" i="6"/>
  <c r="F105" i="6" s="1"/>
  <c r="L96" i="6"/>
  <c r="M104" i="6"/>
  <c r="K105" i="6"/>
  <c r="M100" i="5" l="1"/>
  <c r="E101" i="5"/>
  <c r="B103" i="5"/>
  <c r="K102" i="5"/>
  <c r="H102" i="5"/>
  <c r="G102" i="5"/>
  <c r="C102" i="5"/>
  <c r="B107" i="6"/>
  <c r="C107" i="6" s="1"/>
  <c r="H106" i="6"/>
  <c r="I106" i="6" s="1"/>
  <c r="G106" i="6"/>
  <c r="E106" i="6"/>
  <c r="F106" i="6" s="1"/>
  <c r="L97" i="6"/>
  <c r="M105" i="6"/>
  <c r="K106" i="6"/>
  <c r="B104" i="5" l="1"/>
  <c r="H103" i="5"/>
  <c r="K103" i="5"/>
  <c r="G103" i="5"/>
  <c r="E102" i="5"/>
  <c r="M101" i="5"/>
  <c r="C103" i="5"/>
  <c r="B108" i="6"/>
  <c r="C108" i="6" s="1"/>
  <c r="H107" i="6"/>
  <c r="I107" i="6" s="1"/>
  <c r="G107" i="6"/>
  <c r="E107" i="6"/>
  <c r="F107" i="6" s="1"/>
  <c r="L98" i="6"/>
  <c r="M106" i="6"/>
  <c r="K107" i="6"/>
  <c r="E103" i="5" l="1"/>
  <c r="M102" i="5"/>
  <c r="B105" i="5"/>
  <c r="K104" i="5"/>
  <c r="H104" i="5"/>
  <c r="G104" i="5"/>
  <c r="C104" i="5"/>
  <c r="B109" i="6"/>
  <c r="C109" i="6" s="1"/>
  <c r="H108" i="6"/>
  <c r="I108" i="6" s="1"/>
  <c r="G108" i="6"/>
  <c r="E108" i="6"/>
  <c r="F108" i="6" s="1"/>
  <c r="L99" i="6"/>
  <c r="M107" i="6"/>
  <c r="K108" i="6"/>
  <c r="B106" i="5" l="1"/>
  <c r="K105" i="5"/>
  <c r="H105" i="5"/>
  <c r="G105" i="5"/>
  <c r="E104" i="5"/>
  <c r="M103" i="5"/>
  <c r="C105" i="5"/>
  <c r="B110" i="6"/>
  <c r="C110" i="6" s="1"/>
  <c r="H109" i="6"/>
  <c r="I109" i="6" s="1"/>
  <c r="G109" i="6"/>
  <c r="E109" i="6"/>
  <c r="F109" i="6" s="1"/>
  <c r="L100" i="6"/>
  <c r="M108" i="6"/>
  <c r="K109" i="6"/>
  <c r="B107" i="5" l="1"/>
  <c r="K106" i="5"/>
  <c r="H106" i="5"/>
  <c r="G106" i="5"/>
  <c r="E105" i="5"/>
  <c r="M104" i="5"/>
  <c r="C106" i="5"/>
  <c r="B111" i="6"/>
  <c r="C111" i="6" s="1"/>
  <c r="H110" i="6"/>
  <c r="I110" i="6" s="1"/>
  <c r="G110" i="6"/>
  <c r="E110" i="6"/>
  <c r="F110" i="6" s="1"/>
  <c r="L101" i="6"/>
  <c r="M109" i="6"/>
  <c r="K110" i="6"/>
  <c r="B108" i="5" l="1"/>
  <c r="H107" i="5"/>
  <c r="K107" i="5"/>
  <c r="G107" i="5"/>
  <c r="E106" i="5"/>
  <c r="M105" i="5"/>
  <c r="C107" i="5"/>
  <c r="B112" i="6"/>
  <c r="C112" i="6" s="1"/>
  <c r="H111" i="6"/>
  <c r="I111" i="6" s="1"/>
  <c r="G111" i="6"/>
  <c r="E111" i="6"/>
  <c r="F111" i="6" s="1"/>
  <c r="L102" i="6"/>
  <c r="M110" i="6"/>
  <c r="K111" i="6"/>
  <c r="B109" i="5" l="1"/>
  <c r="K108" i="5"/>
  <c r="H108" i="5"/>
  <c r="G108" i="5"/>
  <c r="M106" i="5"/>
  <c r="E107" i="5"/>
  <c r="C108" i="5"/>
  <c r="B113" i="6"/>
  <c r="H112" i="6"/>
  <c r="I112" i="6" s="1"/>
  <c r="G112" i="6"/>
  <c r="E112" i="6"/>
  <c r="F112" i="6" s="1"/>
  <c r="C113" i="6"/>
  <c r="L103" i="6"/>
  <c r="M111" i="6"/>
  <c r="K112" i="6"/>
  <c r="B110" i="5" l="1"/>
  <c r="K109" i="5"/>
  <c r="H109" i="5"/>
  <c r="G109" i="5"/>
  <c r="M107" i="5"/>
  <c r="E108" i="5"/>
  <c r="C109" i="5"/>
  <c r="B114" i="6"/>
  <c r="C114" i="6" s="1"/>
  <c r="H113" i="6"/>
  <c r="I113" i="6" s="1"/>
  <c r="G113" i="6"/>
  <c r="E113" i="6"/>
  <c r="F113" i="6" s="1"/>
  <c r="L104" i="6"/>
  <c r="M112" i="6"/>
  <c r="K113" i="6"/>
  <c r="B111" i="5" l="1"/>
  <c r="K110" i="5"/>
  <c r="H110" i="5"/>
  <c r="G110" i="5"/>
  <c r="M108" i="5"/>
  <c r="E109" i="5"/>
  <c r="C110" i="5"/>
  <c r="B115" i="6"/>
  <c r="C115" i="6" s="1"/>
  <c r="H114" i="6"/>
  <c r="I114" i="6" s="1"/>
  <c r="G114" i="6"/>
  <c r="E114" i="6"/>
  <c r="F114" i="6" s="1"/>
  <c r="L105" i="6"/>
  <c r="M113" i="6"/>
  <c r="K114" i="6"/>
  <c r="M109" i="5" l="1"/>
  <c r="E110" i="5"/>
  <c r="B112" i="5"/>
  <c r="K111" i="5"/>
  <c r="H111" i="5"/>
  <c r="G111" i="5"/>
  <c r="C111" i="5"/>
  <c r="B116" i="6"/>
  <c r="C116" i="6" s="1"/>
  <c r="H115" i="6"/>
  <c r="I115" i="6" s="1"/>
  <c r="G115" i="6"/>
  <c r="E115" i="6"/>
  <c r="F115" i="6" s="1"/>
  <c r="L106" i="6"/>
  <c r="M114" i="6"/>
  <c r="K115" i="6"/>
  <c r="E111" i="5" l="1"/>
  <c r="M110" i="5"/>
  <c r="B113" i="5"/>
  <c r="K112" i="5"/>
  <c r="H112" i="5"/>
  <c r="G112" i="5"/>
  <c r="C112" i="5"/>
  <c r="B117" i="6"/>
  <c r="C117" i="6" s="1"/>
  <c r="H116" i="6"/>
  <c r="I116" i="6" s="1"/>
  <c r="G116" i="6"/>
  <c r="E116" i="6"/>
  <c r="F116" i="6" s="1"/>
  <c r="L107" i="6"/>
  <c r="M115" i="6"/>
  <c r="K116" i="6"/>
  <c r="B114" i="5" l="1"/>
  <c r="K113" i="5"/>
  <c r="H113" i="5"/>
  <c r="G113" i="5"/>
  <c r="E112" i="5"/>
  <c r="M111" i="5"/>
  <c r="C113" i="5"/>
  <c r="B118" i="6"/>
  <c r="C118" i="6" s="1"/>
  <c r="H117" i="6"/>
  <c r="I117" i="6" s="1"/>
  <c r="G117" i="6"/>
  <c r="E117" i="6"/>
  <c r="F117" i="6" s="1"/>
  <c r="L108" i="6"/>
  <c r="M116" i="6"/>
  <c r="K117" i="6"/>
  <c r="E113" i="5" l="1"/>
  <c r="M112" i="5"/>
  <c r="B115" i="5"/>
  <c r="K114" i="5"/>
  <c r="H114" i="5"/>
  <c r="G114" i="5"/>
  <c r="C114" i="5"/>
  <c r="B119" i="6"/>
  <c r="C119" i="6" s="1"/>
  <c r="H118" i="6"/>
  <c r="I118" i="6" s="1"/>
  <c r="G118" i="6"/>
  <c r="E118" i="6"/>
  <c r="F118" i="6" s="1"/>
  <c r="L109" i="6"/>
  <c r="M117" i="6"/>
  <c r="K118" i="6"/>
  <c r="B116" i="5" l="1"/>
  <c r="K115" i="5"/>
  <c r="H115" i="5"/>
  <c r="G115" i="5"/>
  <c r="E114" i="5"/>
  <c r="M113" i="5"/>
  <c r="C115" i="5"/>
  <c r="B120" i="6"/>
  <c r="C120" i="6" s="1"/>
  <c r="H119" i="6"/>
  <c r="I119" i="6" s="1"/>
  <c r="G119" i="6"/>
  <c r="E119" i="6"/>
  <c r="F119" i="6" s="1"/>
  <c r="L110" i="6"/>
  <c r="M118" i="6"/>
  <c r="K119" i="6"/>
  <c r="M114" i="5" l="1"/>
  <c r="E115" i="5"/>
  <c r="B117" i="5"/>
  <c r="K116" i="5"/>
  <c r="H116" i="5"/>
  <c r="G116" i="5"/>
  <c r="C116" i="5"/>
  <c r="B121" i="6"/>
  <c r="C121" i="6" s="1"/>
  <c r="H120" i="6"/>
  <c r="I120" i="6" s="1"/>
  <c r="G120" i="6"/>
  <c r="E120" i="6"/>
  <c r="F120" i="6" s="1"/>
  <c r="L111" i="6"/>
  <c r="M119" i="6"/>
  <c r="K120" i="6"/>
  <c r="B118" i="5" l="1"/>
  <c r="K117" i="5"/>
  <c r="H117" i="5"/>
  <c r="G117" i="5"/>
  <c r="M115" i="5"/>
  <c r="E116" i="5"/>
  <c r="C117" i="5"/>
  <c r="B122" i="6"/>
  <c r="C122" i="6" s="1"/>
  <c r="H121" i="6"/>
  <c r="I121" i="6" s="1"/>
  <c r="G121" i="6"/>
  <c r="E121" i="6"/>
  <c r="F121" i="6" s="1"/>
  <c r="L112" i="6"/>
  <c r="M120" i="6"/>
  <c r="K121" i="6"/>
  <c r="M116" i="5" l="1"/>
  <c r="E117" i="5"/>
  <c r="B119" i="5"/>
  <c r="K118" i="5"/>
  <c r="H118" i="5"/>
  <c r="G118" i="5"/>
  <c r="C118" i="5"/>
  <c r="B123" i="6"/>
  <c r="C123" i="6" s="1"/>
  <c r="H122" i="6"/>
  <c r="I122" i="6" s="1"/>
  <c r="G122" i="6"/>
  <c r="E122" i="6"/>
  <c r="F122" i="6" s="1"/>
  <c r="L113" i="6"/>
  <c r="M121" i="6"/>
  <c r="K122" i="6"/>
  <c r="B120" i="5" l="1"/>
  <c r="H119" i="5"/>
  <c r="K119" i="5"/>
  <c r="G119" i="5"/>
  <c r="M117" i="5"/>
  <c r="E118" i="5"/>
  <c r="C119" i="5"/>
  <c r="B124" i="6"/>
  <c r="C124" i="6" s="1"/>
  <c r="H123" i="6"/>
  <c r="I123" i="6" s="1"/>
  <c r="G123" i="6"/>
  <c r="E123" i="6"/>
  <c r="F123" i="6" s="1"/>
  <c r="L114" i="6"/>
  <c r="K123" i="6"/>
  <c r="M118" i="5" l="1"/>
  <c r="E119" i="5"/>
  <c r="B121" i="5"/>
  <c r="K120" i="5"/>
  <c r="H120" i="5"/>
  <c r="G120" i="5"/>
  <c r="C120" i="5"/>
  <c r="B125" i="6"/>
  <c r="C125" i="6" s="1"/>
  <c r="H124" i="6"/>
  <c r="I124" i="6" s="1"/>
  <c r="G124" i="6"/>
  <c r="E124" i="6"/>
  <c r="F124" i="6" s="1"/>
  <c r="M122" i="6"/>
  <c r="L115" i="6"/>
  <c r="M123" i="6"/>
  <c r="K124" i="6"/>
  <c r="B122" i="5" l="1"/>
  <c r="K121" i="5"/>
  <c r="H121" i="5"/>
  <c r="G121" i="5"/>
  <c r="M119" i="5"/>
  <c r="E120" i="5"/>
  <c r="C121" i="5"/>
  <c r="B126" i="6"/>
  <c r="C126" i="6" s="1"/>
  <c r="H125" i="6"/>
  <c r="I125" i="6" s="1"/>
  <c r="G125" i="6"/>
  <c r="E125" i="6"/>
  <c r="F125" i="6" s="1"/>
  <c r="L116" i="6"/>
  <c r="M124" i="6"/>
  <c r="K125" i="6"/>
  <c r="B123" i="5" l="1"/>
  <c r="K122" i="5"/>
  <c r="H122" i="5"/>
  <c r="G122" i="5"/>
  <c r="M120" i="5"/>
  <c r="E121" i="5"/>
  <c r="C122" i="5"/>
  <c r="B127" i="6"/>
  <c r="C127" i="6" s="1"/>
  <c r="H126" i="6"/>
  <c r="I126" i="6" s="1"/>
  <c r="G126" i="6"/>
  <c r="E126" i="6"/>
  <c r="F126" i="6" s="1"/>
  <c r="L117" i="6"/>
  <c r="M125" i="6"/>
  <c r="K126" i="6"/>
  <c r="B124" i="5" l="1"/>
  <c r="H123" i="5"/>
  <c r="K123" i="5"/>
  <c r="G123" i="5"/>
  <c r="M121" i="5"/>
  <c r="E122" i="5"/>
  <c r="C123" i="5"/>
  <c r="B128" i="6"/>
  <c r="H127" i="6"/>
  <c r="I127" i="6" s="1"/>
  <c r="G127" i="6"/>
  <c r="E127" i="6"/>
  <c r="F127" i="6" s="1"/>
  <c r="L118" i="6"/>
  <c r="M126" i="6"/>
  <c r="K127" i="6"/>
  <c r="M122" i="5" l="1"/>
  <c r="E123" i="5"/>
  <c r="B125" i="5"/>
  <c r="K124" i="5"/>
  <c r="H124" i="5"/>
  <c r="G124" i="5"/>
  <c r="C124" i="5"/>
  <c r="B129" i="6"/>
  <c r="H128" i="6"/>
  <c r="I128" i="6" s="1"/>
  <c r="G128" i="6"/>
  <c r="E128" i="6"/>
  <c r="F128" i="6" s="1"/>
  <c r="C128" i="6"/>
  <c r="C129" i="6" s="1"/>
  <c r="L119" i="6"/>
  <c r="M127" i="6"/>
  <c r="K128" i="6"/>
  <c r="B126" i="5" l="1"/>
  <c r="K125" i="5"/>
  <c r="H125" i="5"/>
  <c r="G125" i="5"/>
  <c r="M123" i="5"/>
  <c r="E124" i="5"/>
  <c r="C125" i="5"/>
  <c r="B130" i="6"/>
  <c r="C130" i="6" s="1"/>
  <c r="H129" i="6"/>
  <c r="I129" i="6" s="1"/>
  <c r="G129" i="6"/>
  <c r="E129" i="6"/>
  <c r="F129" i="6" s="1"/>
  <c r="L120" i="6"/>
  <c r="M128" i="6"/>
  <c r="K129" i="6"/>
  <c r="M124" i="5" l="1"/>
  <c r="E125" i="5"/>
  <c r="B127" i="5"/>
  <c r="K126" i="5"/>
  <c r="H126" i="5"/>
  <c r="G126" i="5"/>
  <c r="C126" i="5"/>
  <c r="B131" i="6"/>
  <c r="C131" i="6" s="1"/>
  <c r="H130" i="6"/>
  <c r="I130" i="6" s="1"/>
  <c r="G130" i="6"/>
  <c r="E130" i="6"/>
  <c r="F130" i="6" s="1"/>
  <c r="L121" i="6"/>
  <c r="K130" i="6"/>
  <c r="B128" i="5" l="1"/>
  <c r="K127" i="5"/>
  <c r="H127" i="5"/>
  <c r="G127" i="5"/>
  <c r="M125" i="5"/>
  <c r="E126" i="5"/>
  <c r="C127" i="5"/>
  <c r="B132" i="6"/>
  <c r="C132" i="6" s="1"/>
  <c r="H131" i="6"/>
  <c r="I131" i="6" s="1"/>
  <c r="G131" i="6"/>
  <c r="E131" i="6"/>
  <c r="F131" i="6" s="1"/>
  <c r="M129" i="6"/>
  <c r="L122" i="6"/>
  <c r="M130" i="6"/>
  <c r="K131" i="6"/>
  <c r="B129" i="5" l="1"/>
  <c r="K128" i="5"/>
  <c r="H128" i="5"/>
  <c r="G128" i="5"/>
  <c r="M126" i="5"/>
  <c r="E127" i="5"/>
  <c r="C128" i="5"/>
  <c r="B133" i="6"/>
  <c r="C133" i="6" s="1"/>
  <c r="H132" i="6"/>
  <c r="I132" i="6" s="1"/>
  <c r="G132" i="6"/>
  <c r="E132" i="6"/>
  <c r="F132" i="6" s="1"/>
  <c r="L123" i="6"/>
  <c r="M131" i="6"/>
  <c r="K132" i="6"/>
  <c r="B130" i="5" l="1"/>
  <c r="K129" i="5"/>
  <c r="H129" i="5"/>
  <c r="G129" i="5"/>
  <c r="M127" i="5"/>
  <c r="E128" i="5"/>
  <c r="C129" i="5"/>
  <c r="B134" i="6"/>
  <c r="C134" i="6" s="1"/>
  <c r="H133" i="6"/>
  <c r="I133" i="6" s="1"/>
  <c r="G133" i="6"/>
  <c r="E133" i="6"/>
  <c r="F133" i="6" s="1"/>
  <c r="L124" i="6"/>
  <c r="M132" i="6"/>
  <c r="K133" i="6"/>
  <c r="B131" i="5" l="1"/>
  <c r="K130" i="5"/>
  <c r="H130" i="5"/>
  <c r="G130" i="5"/>
  <c r="M128" i="5"/>
  <c r="E129" i="5"/>
  <c r="C130" i="5"/>
  <c r="B135" i="6"/>
  <c r="C135" i="6" s="1"/>
  <c r="H134" i="6"/>
  <c r="I134" i="6" s="1"/>
  <c r="G134" i="6"/>
  <c r="E134" i="6"/>
  <c r="F134" i="6" s="1"/>
  <c r="L125" i="6"/>
  <c r="M133" i="6"/>
  <c r="K134" i="6"/>
  <c r="B132" i="5" l="1"/>
  <c r="K131" i="5"/>
  <c r="H131" i="5"/>
  <c r="G131" i="5"/>
  <c r="M129" i="5"/>
  <c r="E130" i="5"/>
  <c r="C131" i="5"/>
  <c r="B136" i="6"/>
  <c r="C136" i="6" s="1"/>
  <c r="H135" i="6"/>
  <c r="I135" i="6" s="1"/>
  <c r="G135" i="6"/>
  <c r="E135" i="6"/>
  <c r="F135" i="6" s="1"/>
  <c r="L126" i="6"/>
  <c r="M134" i="6"/>
  <c r="K135" i="6"/>
  <c r="B133" i="5" l="1"/>
  <c r="K132" i="5"/>
  <c r="H132" i="5"/>
  <c r="G132" i="5"/>
  <c r="M130" i="5"/>
  <c r="E131" i="5"/>
  <c r="C132" i="5"/>
  <c r="B137" i="6"/>
  <c r="C137" i="6" s="1"/>
  <c r="H136" i="6"/>
  <c r="I136" i="6" s="1"/>
  <c r="G136" i="6"/>
  <c r="E136" i="6"/>
  <c r="F136" i="6" s="1"/>
  <c r="L127" i="6"/>
  <c r="M135" i="6"/>
  <c r="K136" i="6"/>
  <c r="B134" i="5" l="1"/>
  <c r="K133" i="5"/>
  <c r="H133" i="5"/>
  <c r="G133" i="5"/>
  <c r="M131" i="5"/>
  <c r="E132" i="5"/>
  <c r="C133" i="5"/>
  <c r="B138" i="6"/>
  <c r="C138" i="6" s="1"/>
  <c r="H137" i="6"/>
  <c r="I137" i="6" s="1"/>
  <c r="G137" i="6"/>
  <c r="E137" i="6"/>
  <c r="F137" i="6" s="1"/>
  <c r="L128" i="6"/>
  <c r="M136" i="6"/>
  <c r="K137" i="6"/>
  <c r="B135" i="5" l="1"/>
  <c r="K134" i="5"/>
  <c r="H134" i="5"/>
  <c r="G134" i="5"/>
  <c r="M132" i="5"/>
  <c r="E133" i="5"/>
  <c r="C134" i="5"/>
  <c r="B139" i="6"/>
  <c r="C139" i="6" s="1"/>
  <c r="H138" i="6"/>
  <c r="I138" i="6" s="1"/>
  <c r="G138" i="6"/>
  <c r="E138" i="6"/>
  <c r="F138" i="6" s="1"/>
  <c r="L129" i="6"/>
  <c r="M137" i="6"/>
  <c r="K138" i="6"/>
  <c r="B136" i="5" l="1"/>
  <c r="H135" i="5"/>
  <c r="K135" i="5"/>
  <c r="G135" i="5"/>
  <c r="M133" i="5"/>
  <c r="E134" i="5"/>
  <c r="C135" i="5"/>
  <c r="B140" i="6"/>
  <c r="C140" i="6" s="1"/>
  <c r="H139" i="6"/>
  <c r="I139" i="6" s="1"/>
  <c r="G139" i="6"/>
  <c r="E139" i="6"/>
  <c r="F139" i="6" s="1"/>
  <c r="L130" i="6"/>
  <c r="M138" i="6"/>
  <c r="K139" i="6"/>
  <c r="B137" i="5" l="1"/>
  <c r="K136" i="5"/>
  <c r="H136" i="5"/>
  <c r="G136" i="5"/>
  <c r="M134" i="5"/>
  <c r="E135" i="5"/>
  <c r="C136" i="5"/>
  <c r="B141" i="6"/>
  <c r="C141" i="6" s="1"/>
  <c r="H140" i="6"/>
  <c r="I140" i="6" s="1"/>
  <c r="G140" i="6"/>
  <c r="E140" i="6"/>
  <c r="F140" i="6" s="1"/>
  <c r="L131" i="6"/>
  <c r="M139" i="6"/>
  <c r="K140" i="6"/>
  <c r="M135" i="5" l="1"/>
  <c r="E136" i="5"/>
  <c r="B138" i="5"/>
  <c r="K137" i="5"/>
  <c r="H137" i="5"/>
  <c r="G137" i="5"/>
  <c r="C137" i="5"/>
  <c r="B142" i="6"/>
  <c r="C142" i="6" s="1"/>
  <c r="H141" i="6"/>
  <c r="I141" i="6" s="1"/>
  <c r="G141" i="6"/>
  <c r="E141" i="6"/>
  <c r="F141" i="6" s="1"/>
  <c r="L132" i="6"/>
  <c r="M140" i="6"/>
  <c r="K141" i="6"/>
  <c r="B139" i="5" l="1"/>
  <c r="K138" i="5"/>
  <c r="H138" i="5"/>
  <c r="G138" i="5"/>
  <c r="M136" i="5"/>
  <c r="E137" i="5"/>
  <c r="C138" i="5"/>
  <c r="B143" i="6"/>
  <c r="C143" i="6" s="1"/>
  <c r="H142" i="6"/>
  <c r="I142" i="6" s="1"/>
  <c r="G142" i="6"/>
  <c r="E142" i="6"/>
  <c r="F142" i="6" s="1"/>
  <c r="L133" i="6"/>
  <c r="M141" i="6"/>
  <c r="K142" i="6"/>
  <c r="M137" i="5" l="1"/>
  <c r="E138" i="5"/>
  <c r="B140" i="5"/>
  <c r="H139" i="5"/>
  <c r="K139" i="5"/>
  <c r="G139" i="5"/>
  <c r="C139" i="5"/>
  <c r="B144" i="6"/>
  <c r="C144" i="6" s="1"/>
  <c r="H143" i="6"/>
  <c r="I143" i="6" s="1"/>
  <c r="G143" i="6"/>
  <c r="E143" i="6"/>
  <c r="F143" i="6" s="1"/>
  <c r="L134" i="6"/>
  <c r="M142" i="6"/>
  <c r="K143" i="6"/>
  <c r="B141" i="5" l="1"/>
  <c r="K140" i="5"/>
  <c r="H140" i="5"/>
  <c r="G140" i="5"/>
  <c r="M138" i="5"/>
  <c r="E139" i="5"/>
  <c r="C140" i="5"/>
  <c r="B145" i="6"/>
  <c r="C145" i="6" s="1"/>
  <c r="H144" i="6"/>
  <c r="I144" i="6" s="1"/>
  <c r="G144" i="6"/>
  <c r="E144" i="6"/>
  <c r="F144" i="6" s="1"/>
  <c r="L135" i="6"/>
  <c r="M143" i="6"/>
  <c r="K144" i="6"/>
  <c r="B142" i="5" l="1"/>
  <c r="K141" i="5"/>
  <c r="H141" i="5"/>
  <c r="G141" i="5"/>
  <c r="M139" i="5"/>
  <c r="E140" i="5"/>
  <c r="C141" i="5"/>
  <c r="B146" i="6"/>
  <c r="C146" i="6" s="1"/>
  <c r="H145" i="6"/>
  <c r="I145" i="6" s="1"/>
  <c r="G145" i="6"/>
  <c r="E145" i="6"/>
  <c r="F145" i="6" s="1"/>
  <c r="L136" i="6"/>
  <c r="M144" i="6"/>
  <c r="K145" i="6"/>
  <c r="M140" i="5" l="1"/>
  <c r="E141" i="5"/>
  <c r="B143" i="5"/>
  <c r="K142" i="5"/>
  <c r="H142" i="5"/>
  <c r="G142" i="5"/>
  <c r="C142" i="5"/>
  <c r="B147" i="6"/>
  <c r="C147" i="6" s="1"/>
  <c r="H146" i="6"/>
  <c r="I146" i="6" s="1"/>
  <c r="G146" i="6"/>
  <c r="E146" i="6"/>
  <c r="F146" i="6" s="1"/>
  <c r="L137" i="6"/>
  <c r="M145" i="6"/>
  <c r="K146" i="6"/>
  <c r="B144" i="5" l="1"/>
  <c r="K143" i="5"/>
  <c r="H143" i="5"/>
  <c r="G143" i="5"/>
  <c r="M141" i="5"/>
  <c r="E142" i="5"/>
  <c r="C143" i="5"/>
  <c r="B148" i="6"/>
  <c r="C148" i="6" s="1"/>
  <c r="H147" i="6"/>
  <c r="I147" i="6" s="1"/>
  <c r="G147" i="6"/>
  <c r="E147" i="6"/>
  <c r="F147" i="6" s="1"/>
  <c r="L138" i="6"/>
  <c r="M146" i="6"/>
  <c r="K147" i="6"/>
  <c r="M142" i="5" l="1"/>
  <c r="E143" i="5"/>
  <c r="B145" i="5"/>
  <c r="K144" i="5"/>
  <c r="H144" i="5"/>
  <c r="G144" i="5"/>
  <c r="C144" i="5"/>
  <c r="B149" i="6"/>
  <c r="C149" i="6" s="1"/>
  <c r="H148" i="6"/>
  <c r="I148" i="6" s="1"/>
  <c r="G148" i="6"/>
  <c r="E148" i="6"/>
  <c r="F148" i="6" s="1"/>
  <c r="L139" i="6"/>
  <c r="M147" i="6"/>
  <c r="K148" i="6"/>
  <c r="B146" i="5" l="1"/>
  <c r="K145" i="5"/>
  <c r="H145" i="5"/>
  <c r="G145" i="5"/>
  <c r="M143" i="5"/>
  <c r="E144" i="5"/>
  <c r="C145" i="5"/>
  <c r="B150" i="6"/>
  <c r="C150" i="6" s="1"/>
  <c r="H149" i="6"/>
  <c r="I149" i="6" s="1"/>
  <c r="G149" i="6"/>
  <c r="E149" i="6"/>
  <c r="F149" i="6" s="1"/>
  <c r="L140" i="6"/>
  <c r="M148" i="6"/>
  <c r="K149" i="6"/>
  <c r="M144" i="5" l="1"/>
  <c r="E145" i="5"/>
  <c r="B147" i="5"/>
  <c r="K146" i="5"/>
  <c r="H146" i="5"/>
  <c r="G146" i="5"/>
  <c r="C146" i="5"/>
  <c r="B151" i="6"/>
  <c r="C151" i="6" s="1"/>
  <c r="H150" i="6"/>
  <c r="I150" i="6" s="1"/>
  <c r="G150" i="6"/>
  <c r="E150" i="6"/>
  <c r="F150" i="6" s="1"/>
  <c r="L141" i="6"/>
  <c r="M149" i="6"/>
  <c r="K150" i="6"/>
  <c r="B148" i="5" l="1"/>
  <c r="K147" i="5"/>
  <c r="H147" i="5"/>
  <c r="G147" i="5"/>
  <c r="E146" i="5"/>
  <c r="M145" i="5"/>
  <c r="C147" i="5"/>
  <c r="B152" i="6"/>
  <c r="C152" i="6" s="1"/>
  <c r="H151" i="6"/>
  <c r="I151" i="6" s="1"/>
  <c r="G151" i="6"/>
  <c r="E151" i="6"/>
  <c r="F151" i="6" s="1"/>
  <c r="L142" i="6"/>
  <c r="M150" i="6"/>
  <c r="K151" i="6"/>
  <c r="M146" i="5" l="1"/>
  <c r="E147" i="5"/>
  <c r="B149" i="5"/>
  <c r="K148" i="5"/>
  <c r="H148" i="5"/>
  <c r="G148" i="5"/>
  <c r="C148" i="5"/>
  <c r="B153" i="6"/>
  <c r="C153" i="6" s="1"/>
  <c r="H152" i="6"/>
  <c r="I152" i="6" s="1"/>
  <c r="G152" i="6"/>
  <c r="E152" i="6"/>
  <c r="F152" i="6" s="1"/>
  <c r="L143" i="6"/>
  <c r="M151" i="6"/>
  <c r="K152" i="6"/>
  <c r="B150" i="5" l="1"/>
  <c r="K149" i="5"/>
  <c r="H149" i="5"/>
  <c r="G149" i="5"/>
  <c r="M147" i="5"/>
  <c r="E148" i="5"/>
  <c r="C149" i="5"/>
  <c r="B154" i="6"/>
  <c r="C154" i="6" s="1"/>
  <c r="H153" i="6"/>
  <c r="I153" i="6" s="1"/>
  <c r="G153" i="6"/>
  <c r="E153" i="6"/>
  <c r="F153" i="6" s="1"/>
  <c r="L144" i="6"/>
  <c r="M152" i="6"/>
  <c r="K153" i="6"/>
  <c r="M148" i="5" l="1"/>
  <c r="E149" i="5"/>
  <c r="B151" i="5"/>
  <c r="K150" i="5"/>
  <c r="H150" i="5"/>
  <c r="G150" i="5"/>
  <c r="C150" i="5"/>
  <c r="B155" i="6"/>
  <c r="H154" i="6"/>
  <c r="I154" i="6" s="1"/>
  <c r="G154" i="6"/>
  <c r="E154" i="6"/>
  <c r="F154" i="6" s="1"/>
  <c r="L145" i="6"/>
  <c r="K154" i="6"/>
  <c r="B152" i="5" l="1"/>
  <c r="H151" i="5"/>
  <c r="K151" i="5"/>
  <c r="G151" i="5"/>
  <c r="M149" i="5"/>
  <c r="E150" i="5"/>
  <c r="C151" i="5"/>
  <c r="B156" i="6"/>
  <c r="H155" i="6"/>
  <c r="I155" i="6" s="1"/>
  <c r="G155" i="6"/>
  <c r="E155" i="6"/>
  <c r="F155" i="6" s="1"/>
  <c r="C155" i="6"/>
  <c r="C156" i="6" s="1"/>
  <c r="M153" i="6"/>
  <c r="L146" i="6"/>
  <c r="K155" i="6"/>
  <c r="M150" i="5" l="1"/>
  <c r="E151" i="5"/>
  <c r="B153" i="5"/>
  <c r="K152" i="5"/>
  <c r="H152" i="5"/>
  <c r="G152" i="5"/>
  <c r="C152" i="5"/>
  <c r="B157" i="6"/>
  <c r="C157" i="6" s="1"/>
  <c r="H156" i="6"/>
  <c r="I156" i="6" s="1"/>
  <c r="G156" i="6"/>
  <c r="E156" i="6"/>
  <c r="F156" i="6" s="1"/>
  <c r="M154" i="6"/>
  <c r="L147" i="6"/>
  <c r="M155" i="6"/>
  <c r="K156" i="6"/>
  <c r="B154" i="5" l="1"/>
  <c r="K153" i="5"/>
  <c r="H153" i="5"/>
  <c r="G153" i="5"/>
  <c r="M151" i="5"/>
  <c r="E152" i="5"/>
  <c r="C153" i="5"/>
  <c r="B158" i="6"/>
  <c r="C158" i="6" s="1"/>
  <c r="H157" i="6"/>
  <c r="I157" i="6" s="1"/>
  <c r="G157" i="6"/>
  <c r="E157" i="6"/>
  <c r="F157" i="6" s="1"/>
  <c r="L148" i="6"/>
  <c r="M156" i="6"/>
  <c r="K157" i="6"/>
  <c r="M152" i="5" l="1"/>
  <c r="E153" i="5"/>
  <c r="B155" i="5"/>
  <c r="K154" i="5"/>
  <c r="H154" i="5"/>
  <c r="G154" i="5"/>
  <c r="C154" i="5"/>
  <c r="B159" i="6"/>
  <c r="C159" i="6" s="1"/>
  <c r="H158" i="6"/>
  <c r="I158" i="6" s="1"/>
  <c r="G158" i="6"/>
  <c r="E158" i="6"/>
  <c r="F158" i="6" s="1"/>
  <c r="L149" i="6"/>
  <c r="M157" i="6"/>
  <c r="K158" i="6"/>
  <c r="B156" i="5" l="1"/>
  <c r="H155" i="5"/>
  <c r="K155" i="5"/>
  <c r="G155" i="5"/>
  <c r="M153" i="5"/>
  <c r="E154" i="5"/>
  <c r="C155" i="5"/>
  <c r="B160" i="6"/>
  <c r="C160" i="6" s="1"/>
  <c r="H159" i="6"/>
  <c r="I159" i="6" s="1"/>
  <c r="G159" i="6"/>
  <c r="E159" i="6"/>
  <c r="F159" i="6" s="1"/>
  <c r="L150" i="6"/>
  <c r="M158" i="6"/>
  <c r="K159" i="6"/>
  <c r="B157" i="5" l="1"/>
  <c r="K156" i="5"/>
  <c r="H156" i="5"/>
  <c r="G156" i="5"/>
  <c r="M154" i="5"/>
  <c r="E155" i="5"/>
  <c r="C156" i="5"/>
  <c r="B161" i="6"/>
  <c r="C161" i="6" s="1"/>
  <c r="H160" i="6"/>
  <c r="I160" i="6" s="1"/>
  <c r="G160" i="6"/>
  <c r="E160" i="6"/>
  <c r="F160" i="6" s="1"/>
  <c r="L151" i="6"/>
  <c r="M159" i="6"/>
  <c r="K160" i="6"/>
  <c r="M155" i="5" l="1"/>
  <c r="E156" i="5"/>
  <c r="B158" i="5"/>
  <c r="K157" i="5"/>
  <c r="H157" i="5"/>
  <c r="G157" i="5"/>
  <c r="C157" i="5"/>
  <c r="B162" i="6"/>
  <c r="C162" i="6" s="1"/>
  <c r="H161" i="6"/>
  <c r="I161" i="6" s="1"/>
  <c r="G161" i="6"/>
  <c r="E161" i="6"/>
  <c r="F161" i="6" s="1"/>
  <c r="L152" i="6"/>
  <c r="M160" i="6"/>
  <c r="K161" i="6"/>
  <c r="B159" i="5" l="1"/>
  <c r="K158" i="5"/>
  <c r="H158" i="5"/>
  <c r="G158" i="5"/>
  <c r="M156" i="5"/>
  <c r="E157" i="5"/>
  <c r="C158" i="5"/>
  <c r="B163" i="6"/>
  <c r="H162" i="6"/>
  <c r="I162" i="6" s="1"/>
  <c r="G162" i="6"/>
  <c r="E162" i="6"/>
  <c r="F162" i="6" s="1"/>
  <c r="C163" i="6"/>
  <c r="L153" i="6"/>
  <c r="M161" i="6"/>
  <c r="K162" i="6"/>
  <c r="M157" i="5" l="1"/>
  <c r="E158" i="5"/>
  <c r="B160" i="5"/>
  <c r="K159" i="5"/>
  <c r="H159" i="5"/>
  <c r="G159" i="5"/>
  <c r="C159" i="5"/>
  <c r="B164" i="6"/>
  <c r="C164" i="6" s="1"/>
  <c r="H163" i="6"/>
  <c r="I163" i="6" s="1"/>
  <c r="G163" i="6"/>
  <c r="E163" i="6"/>
  <c r="F163" i="6" s="1"/>
  <c r="L154" i="6"/>
  <c r="M162" i="6"/>
  <c r="K163" i="6"/>
  <c r="B161" i="5" l="1"/>
  <c r="K160" i="5"/>
  <c r="H160" i="5"/>
  <c r="G160" i="5"/>
  <c r="M158" i="5"/>
  <c r="E159" i="5"/>
  <c r="C160" i="5"/>
  <c r="B165" i="6"/>
  <c r="H164" i="6"/>
  <c r="I164" i="6" s="1"/>
  <c r="G164" i="6"/>
  <c r="E164" i="6"/>
  <c r="F164" i="6" s="1"/>
  <c r="C165" i="6"/>
  <c r="L155" i="6"/>
  <c r="M163" i="6"/>
  <c r="K164" i="6"/>
  <c r="M159" i="5" l="1"/>
  <c r="E160" i="5"/>
  <c r="B162" i="5"/>
  <c r="K161" i="5"/>
  <c r="H161" i="5"/>
  <c r="G161" i="5"/>
  <c r="C161" i="5"/>
  <c r="B166" i="6"/>
  <c r="C166" i="6" s="1"/>
  <c r="H165" i="6"/>
  <c r="I165" i="6" s="1"/>
  <c r="G165" i="6"/>
  <c r="E165" i="6"/>
  <c r="F165" i="6" s="1"/>
  <c r="L156" i="6"/>
  <c r="M164" i="6"/>
  <c r="K165" i="6"/>
  <c r="B163" i="5" l="1"/>
  <c r="K162" i="5"/>
  <c r="H162" i="5"/>
  <c r="G162" i="5"/>
  <c r="M160" i="5"/>
  <c r="E161" i="5"/>
  <c r="C162" i="5"/>
  <c r="B167" i="6"/>
  <c r="C167" i="6" s="1"/>
  <c r="H166" i="6"/>
  <c r="I166" i="6" s="1"/>
  <c r="G166" i="6"/>
  <c r="E166" i="6"/>
  <c r="F166" i="6" s="1"/>
  <c r="L157" i="6"/>
  <c r="M165" i="6"/>
  <c r="K166" i="6"/>
  <c r="M161" i="5" l="1"/>
  <c r="E162" i="5"/>
  <c r="B164" i="5"/>
  <c r="K163" i="5"/>
  <c r="H163" i="5"/>
  <c r="G163" i="5"/>
  <c r="C163" i="5"/>
  <c r="B168" i="6"/>
  <c r="C168" i="6" s="1"/>
  <c r="H167" i="6"/>
  <c r="I167" i="6" s="1"/>
  <c r="G167" i="6"/>
  <c r="E167" i="6"/>
  <c r="F167" i="6" s="1"/>
  <c r="L158" i="6"/>
  <c r="M166" i="6"/>
  <c r="K167" i="6"/>
  <c r="B165" i="5" l="1"/>
  <c r="K164" i="5"/>
  <c r="H164" i="5"/>
  <c r="G164" i="5"/>
  <c r="M162" i="5"/>
  <c r="E163" i="5"/>
  <c r="C164" i="5"/>
  <c r="B169" i="6"/>
  <c r="C169" i="6" s="1"/>
  <c r="H168" i="6"/>
  <c r="I168" i="6" s="1"/>
  <c r="G168" i="6"/>
  <c r="E168" i="6"/>
  <c r="F168" i="6" s="1"/>
  <c r="L159" i="6"/>
  <c r="M167" i="6"/>
  <c r="K168" i="6"/>
  <c r="M163" i="5" l="1"/>
  <c r="E164" i="5"/>
  <c r="B166" i="5"/>
  <c r="K165" i="5"/>
  <c r="H165" i="5"/>
  <c r="G165" i="5"/>
  <c r="C165" i="5"/>
  <c r="B170" i="6"/>
  <c r="C170" i="6" s="1"/>
  <c r="H169" i="6"/>
  <c r="I169" i="6" s="1"/>
  <c r="G169" i="6"/>
  <c r="E169" i="6"/>
  <c r="F169" i="6" s="1"/>
  <c r="L160" i="6"/>
  <c r="M168" i="6"/>
  <c r="K169" i="6"/>
  <c r="B167" i="5" l="1"/>
  <c r="K166" i="5"/>
  <c r="H166" i="5"/>
  <c r="G166" i="5"/>
  <c r="M164" i="5"/>
  <c r="E165" i="5"/>
  <c r="C166" i="5"/>
  <c r="B171" i="6"/>
  <c r="H170" i="6"/>
  <c r="I170" i="6" s="1"/>
  <c r="G170" i="6"/>
  <c r="E170" i="6"/>
  <c r="F170" i="6" s="1"/>
  <c r="C171" i="6"/>
  <c r="L161" i="6"/>
  <c r="M169" i="6"/>
  <c r="K170" i="6"/>
  <c r="M165" i="5" l="1"/>
  <c r="E166" i="5"/>
  <c r="B168" i="5"/>
  <c r="H167" i="5"/>
  <c r="K167" i="5"/>
  <c r="G167" i="5"/>
  <c r="C167" i="5"/>
  <c r="B172" i="6"/>
  <c r="C172" i="6" s="1"/>
  <c r="H171" i="6"/>
  <c r="I171" i="6" s="1"/>
  <c r="G171" i="6"/>
  <c r="E171" i="6"/>
  <c r="F171" i="6" s="1"/>
  <c r="L162" i="6"/>
  <c r="M170" i="6"/>
  <c r="K171" i="6"/>
  <c r="B169" i="5" l="1"/>
  <c r="K168" i="5"/>
  <c r="H168" i="5"/>
  <c r="G168" i="5"/>
  <c r="M166" i="5"/>
  <c r="E167" i="5"/>
  <c r="C168" i="5"/>
  <c r="B173" i="6"/>
  <c r="C173" i="6" s="1"/>
  <c r="H172" i="6"/>
  <c r="I172" i="6" s="1"/>
  <c r="G172" i="6"/>
  <c r="E172" i="6"/>
  <c r="F172" i="6" s="1"/>
  <c r="L163" i="6"/>
  <c r="M171" i="6"/>
  <c r="K172" i="6"/>
  <c r="M167" i="5" l="1"/>
  <c r="E168" i="5"/>
  <c r="B170" i="5"/>
  <c r="K169" i="5"/>
  <c r="H169" i="5"/>
  <c r="G169" i="5"/>
  <c r="C169" i="5"/>
  <c r="B174" i="6"/>
  <c r="C174" i="6" s="1"/>
  <c r="H173" i="6"/>
  <c r="I173" i="6" s="1"/>
  <c r="G173" i="6"/>
  <c r="E173" i="6"/>
  <c r="F173" i="6" s="1"/>
  <c r="L164" i="6"/>
  <c r="M172" i="6"/>
  <c r="K173" i="6"/>
  <c r="B171" i="5" l="1"/>
  <c r="K170" i="5"/>
  <c r="H170" i="5"/>
  <c r="G170" i="5"/>
  <c r="M168" i="5"/>
  <c r="E169" i="5"/>
  <c r="C170" i="5"/>
  <c r="B175" i="6"/>
  <c r="H174" i="6"/>
  <c r="I174" i="6" s="1"/>
  <c r="G174" i="6"/>
  <c r="E174" i="6"/>
  <c r="F174" i="6" s="1"/>
  <c r="C175" i="6"/>
  <c r="L165" i="6"/>
  <c r="M173" i="6"/>
  <c r="K174" i="6"/>
  <c r="M169" i="5" l="1"/>
  <c r="E170" i="5"/>
  <c r="B172" i="5"/>
  <c r="H171" i="5"/>
  <c r="K171" i="5"/>
  <c r="G171" i="5"/>
  <c r="C171" i="5"/>
  <c r="B176" i="6"/>
  <c r="C176" i="6" s="1"/>
  <c r="H175" i="6"/>
  <c r="I175" i="6" s="1"/>
  <c r="G175" i="6"/>
  <c r="E175" i="6"/>
  <c r="F175" i="6" s="1"/>
  <c r="L166" i="6"/>
  <c r="M174" i="6"/>
  <c r="K175" i="6"/>
  <c r="B173" i="5" l="1"/>
  <c r="K172" i="5"/>
  <c r="H172" i="5"/>
  <c r="G172" i="5"/>
  <c r="M170" i="5"/>
  <c r="E171" i="5"/>
  <c r="C172" i="5"/>
  <c r="B177" i="6"/>
  <c r="C177" i="6" s="1"/>
  <c r="H176" i="6"/>
  <c r="I176" i="6" s="1"/>
  <c r="G176" i="6"/>
  <c r="E176" i="6"/>
  <c r="F176" i="6" s="1"/>
  <c r="L167" i="6"/>
  <c r="M175" i="6"/>
  <c r="K176" i="6"/>
  <c r="M171" i="5" l="1"/>
  <c r="E172" i="5"/>
  <c r="B174" i="5"/>
  <c r="K173" i="5"/>
  <c r="H173" i="5"/>
  <c r="G173" i="5"/>
  <c r="C173" i="5"/>
  <c r="B178" i="6"/>
  <c r="C178" i="6" s="1"/>
  <c r="H177" i="6"/>
  <c r="I177" i="6" s="1"/>
  <c r="G177" i="6"/>
  <c r="E177" i="6"/>
  <c r="F177" i="6" s="1"/>
  <c r="L168" i="6"/>
  <c r="M176" i="6"/>
  <c r="K177" i="6"/>
  <c r="B175" i="5" l="1"/>
  <c r="K174" i="5"/>
  <c r="H174" i="5"/>
  <c r="G174" i="5"/>
  <c r="M172" i="5"/>
  <c r="E173" i="5"/>
  <c r="C174" i="5"/>
  <c r="B179" i="6"/>
  <c r="C179" i="6" s="1"/>
  <c r="H178" i="6"/>
  <c r="I178" i="6" s="1"/>
  <c r="G178" i="6"/>
  <c r="E178" i="6"/>
  <c r="F178" i="6" s="1"/>
  <c r="L169" i="6"/>
  <c r="M177" i="6"/>
  <c r="K178" i="6"/>
  <c r="M173" i="5" l="1"/>
  <c r="E174" i="5"/>
  <c r="B176" i="5"/>
  <c r="K175" i="5"/>
  <c r="H175" i="5"/>
  <c r="G175" i="5"/>
  <c r="C175" i="5"/>
  <c r="B180" i="6"/>
  <c r="C180" i="6" s="1"/>
  <c r="H179" i="6"/>
  <c r="I179" i="6" s="1"/>
  <c r="G179" i="6"/>
  <c r="E179" i="6"/>
  <c r="F179" i="6" s="1"/>
  <c r="L170" i="6"/>
  <c r="M178" i="6"/>
  <c r="K179" i="6"/>
  <c r="B177" i="5" l="1"/>
  <c r="K176" i="5"/>
  <c r="H176" i="5"/>
  <c r="G176" i="5"/>
  <c r="M174" i="5"/>
  <c r="E175" i="5"/>
  <c r="C176" i="5"/>
  <c r="B181" i="6"/>
  <c r="C181" i="6" s="1"/>
  <c r="H180" i="6"/>
  <c r="I180" i="6" s="1"/>
  <c r="G180" i="6"/>
  <c r="E180" i="6"/>
  <c r="F180" i="6" s="1"/>
  <c r="L171" i="6"/>
  <c r="M179" i="6"/>
  <c r="K180" i="6"/>
  <c r="M175" i="5" l="1"/>
  <c r="E176" i="5"/>
  <c r="B178" i="5"/>
  <c r="K177" i="5"/>
  <c r="H177" i="5"/>
  <c r="G177" i="5"/>
  <c r="C177" i="5"/>
  <c r="B182" i="6"/>
  <c r="C182" i="6" s="1"/>
  <c r="H181" i="6"/>
  <c r="I181" i="6" s="1"/>
  <c r="G181" i="6"/>
  <c r="E181" i="6"/>
  <c r="F181" i="6" s="1"/>
  <c r="L172" i="6"/>
  <c r="M180" i="6"/>
  <c r="K181" i="6"/>
  <c r="B179" i="5" l="1"/>
  <c r="K178" i="5"/>
  <c r="H178" i="5"/>
  <c r="G178" i="5"/>
  <c r="M176" i="5"/>
  <c r="E177" i="5"/>
  <c r="C178" i="5"/>
  <c r="B183" i="6"/>
  <c r="C183" i="6" s="1"/>
  <c r="H182" i="6"/>
  <c r="I182" i="6" s="1"/>
  <c r="G182" i="6"/>
  <c r="E182" i="6"/>
  <c r="F182" i="6" s="1"/>
  <c r="L173" i="6"/>
  <c r="M181" i="6"/>
  <c r="K182" i="6"/>
  <c r="M177" i="5" l="1"/>
  <c r="E178" i="5"/>
  <c r="B180" i="5"/>
  <c r="K179" i="5"/>
  <c r="H179" i="5"/>
  <c r="G179" i="5"/>
  <c r="C179" i="5"/>
  <c r="B184" i="6"/>
  <c r="C184" i="6" s="1"/>
  <c r="H183" i="6"/>
  <c r="I183" i="6" s="1"/>
  <c r="G183" i="6"/>
  <c r="E183" i="6"/>
  <c r="F183" i="6" s="1"/>
  <c r="L174" i="6"/>
  <c r="M182" i="6"/>
  <c r="K183" i="6"/>
  <c r="B181" i="5" l="1"/>
  <c r="K180" i="5"/>
  <c r="H180" i="5"/>
  <c r="G180" i="5"/>
  <c r="M178" i="5"/>
  <c r="E179" i="5"/>
  <c r="C180" i="5"/>
  <c r="B185" i="6"/>
  <c r="C185" i="6" s="1"/>
  <c r="H184" i="6"/>
  <c r="I184" i="6" s="1"/>
  <c r="G184" i="6"/>
  <c r="E184" i="6"/>
  <c r="F184" i="6" s="1"/>
  <c r="L175" i="6"/>
  <c r="M183" i="6"/>
  <c r="K184" i="6"/>
  <c r="E180" i="5" l="1"/>
  <c r="M179" i="5"/>
  <c r="B182" i="5"/>
  <c r="K181" i="5"/>
  <c r="H181" i="5"/>
  <c r="G181" i="5"/>
  <c r="C181" i="5"/>
  <c r="B186" i="6"/>
  <c r="C186" i="6" s="1"/>
  <c r="H185" i="6"/>
  <c r="I185" i="6" s="1"/>
  <c r="G185" i="6"/>
  <c r="E185" i="6"/>
  <c r="F185" i="6" s="1"/>
  <c r="L176" i="6"/>
  <c r="M184" i="6"/>
  <c r="K185" i="6"/>
  <c r="B183" i="5" l="1"/>
  <c r="K182" i="5"/>
  <c r="H182" i="5"/>
  <c r="G182" i="5"/>
  <c r="M180" i="5"/>
  <c r="E181" i="5"/>
  <c r="C182" i="5"/>
  <c r="B187" i="6"/>
  <c r="C187" i="6" s="1"/>
  <c r="H186" i="6"/>
  <c r="I186" i="6" s="1"/>
  <c r="G186" i="6"/>
  <c r="E186" i="6"/>
  <c r="F186" i="6" s="1"/>
  <c r="L177" i="6"/>
  <c r="M185" i="6"/>
  <c r="K186" i="6"/>
  <c r="M181" i="5" l="1"/>
  <c r="E182" i="5"/>
  <c r="B184" i="5"/>
  <c r="H183" i="5"/>
  <c r="K183" i="5"/>
  <c r="G183" i="5"/>
  <c r="C183" i="5"/>
  <c r="B188" i="6"/>
  <c r="C188" i="6" s="1"/>
  <c r="H187" i="6"/>
  <c r="I187" i="6" s="1"/>
  <c r="G187" i="6"/>
  <c r="E187" i="6"/>
  <c r="F187" i="6" s="1"/>
  <c r="L178" i="6"/>
  <c r="M186" i="6"/>
  <c r="K187" i="6"/>
  <c r="B185" i="5" l="1"/>
  <c r="K184" i="5"/>
  <c r="H184" i="5"/>
  <c r="G184" i="5"/>
  <c r="M182" i="5"/>
  <c r="E183" i="5"/>
  <c r="C184" i="5"/>
  <c r="B189" i="6"/>
  <c r="C189" i="6" s="1"/>
  <c r="H188" i="6"/>
  <c r="I188" i="6" s="1"/>
  <c r="G188" i="6"/>
  <c r="E188" i="6"/>
  <c r="F188" i="6" s="1"/>
  <c r="L179" i="6"/>
  <c r="M187" i="6"/>
  <c r="K188" i="6"/>
  <c r="M183" i="5" l="1"/>
  <c r="E184" i="5"/>
  <c r="B186" i="5"/>
  <c r="K185" i="5"/>
  <c r="H185" i="5"/>
  <c r="G185" i="5"/>
  <c r="C185" i="5"/>
  <c r="B190" i="6"/>
  <c r="C190" i="6" s="1"/>
  <c r="H189" i="6"/>
  <c r="I189" i="6" s="1"/>
  <c r="G189" i="6"/>
  <c r="E189" i="6"/>
  <c r="F189" i="6" s="1"/>
  <c r="L180" i="6"/>
  <c r="M188" i="6"/>
  <c r="K189" i="6"/>
  <c r="B187" i="5" l="1"/>
  <c r="K186" i="5"/>
  <c r="H186" i="5"/>
  <c r="G186" i="5"/>
  <c r="M184" i="5"/>
  <c r="E185" i="5"/>
  <c r="C186" i="5"/>
  <c r="B191" i="6"/>
  <c r="C191" i="6" s="1"/>
  <c r="H190" i="6"/>
  <c r="I190" i="6" s="1"/>
  <c r="G190" i="6"/>
  <c r="E190" i="6"/>
  <c r="F190" i="6" s="1"/>
  <c r="L181" i="6"/>
  <c r="M189" i="6"/>
  <c r="K190" i="6"/>
  <c r="B188" i="5" l="1"/>
  <c r="K187" i="5"/>
  <c r="H187" i="5"/>
  <c r="G187" i="5"/>
  <c r="M185" i="5"/>
  <c r="E186" i="5"/>
  <c r="C187" i="5"/>
  <c r="B192" i="6"/>
  <c r="C192" i="6" s="1"/>
  <c r="H191" i="6"/>
  <c r="I191" i="6" s="1"/>
  <c r="G191" i="6"/>
  <c r="E191" i="6"/>
  <c r="F191" i="6" s="1"/>
  <c r="L182" i="6"/>
  <c r="M190" i="6"/>
  <c r="K191" i="6"/>
  <c r="B189" i="5" l="1"/>
  <c r="K188" i="5"/>
  <c r="H188" i="5"/>
  <c r="G188" i="5"/>
  <c r="M186" i="5"/>
  <c r="E187" i="5"/>
  <c r="C188" i="5"/>
  <c r="B193" i="6"/>
  <c r="C193" i="6" s="1"/>
  <c r="H192" i="6"/>
  <c r="I192" i="6" s="1"/>
  <c r="G192" i="6"/>
  <c r="E192" i="6"/>
  <c r="F192" i="6" s="1"/>
  <c r="L183" i="6"/>
  <c r="M191" i="6"/>
  <c r="K192" i="6"/>
  <c r="B190" i="5" l="1"/>
  <c r="K189" i="5"/>
  <c r="H189" i="5"/>
  <c r="G189" i="5"/>
  <c r="M187" i="5"/>
  <c r="E188" i="5"/>
  <c r="C189" i="5"/>
  <c r="B194" i="6"/>
  <c r="C194" i="6" s="1"/>
  <c r="H193" i="6"/>
  <c r="I193" i="6" s="1"/>
  <c r="G193" i="6"/>
  <c r="E193" i="6"/>
  <c r="F193" i="6" s="1"/>
  <c r="L184" i="6"/>
  <c r="M192" i="6"/>
  <c r="K193" i="6"/>
  <c r="B191" i="5" l="1"/>
  <c r="K190" i="5"/>
  <c r="G190" i="5"/>
  <c r="H190" i="5"/>
  <c r="M188" i="5"/>
  <c r="E189" i="5"/>
  <c r="C190" i="5"/>
  <c r="B195" i="6"/>
  <c r="C195" i="6" s="1"/>
  <c r="H194" i="6"/>
  <c r="I194" i="6" s="1"/>
  <c r="G194" i="6"/>
  <c r="E194" i="6"/>
  <c r="F194" i="6" s="1"/>
  <c r="L185" i="6"/>
  <c r="M193" i="6"/>
  <c r="K194" i="6"/>
  <c r="B192" i="5" l="1"/>
  <c r="K191" i="5"/>
  <c r="G191" i="5"/>
  <c r="H191" i="5"/>
  <c r="M189" i="5"/>
  <c r="E190" i="5"/>
  <c r="C191" i="5"/>
  <c r="B196" i="6"/>
  <c r="C196" i="6" s="1"/>
  <c r="H195" i="6"/>
  <c r="I195" i="6" s="1"/>
  <c r="G195" i="6"/>
  <c r="E195" i="6"/>
  <c r="F195" i="6" s="1"/>
  <c r="L186" i="6"/>
  <c r="K195" i="6"/>
  <c r="B193" i="5" l="1"/>
  <c r="K192" i="5"/>
  <c r="H192" i="5"/>
  <c r="G192" i="5"/>
  <c r="E191" i="5"/>
  <c r="M190" i="5"/>
  <c r="C192" i="5"/>
  <c r="B197" i="6"/>
  <c r="C197" i="6" s="1"/>
  <c r="H196" i="6"/>
  <c r="I196" i="6" s="1"/>
  <c r="G196" i="6"/>
  <c r="E196" i="6"/>
  <c r="F196" i="6" s="1"/>
  <c r="M194" i="6"/>
  <c r="L187" i="6"/>
  <c r="K196" i="6"/>
  <c r="B194" i="5" l="1"/>
  <c r="K193" i="5"/>
  <c r="G193" i="5"/>
  <c r="H193" i="5"/>
  <c r="E192" i="5"/>
  <c r="M191" i="5"/>
  <c r="C193" i="5"/>
  <c r="B198" i="6"/>
  <c r="C198" i="6" s="1"/>
  <c r="H197" i="6"/>
  <c r="I197" i="6" s="1"/>
  <c r="G197" i="6"/>
  <c r="E197" i="6"/>
  <c r="F197" i="6" s="1"/>
  <c r="M195" i="6"/>
  <c r="L188" i="6"/>
  <c r="M196" i="6"/>
  <c r="K197" i="6"/>
  <c r="E193" i="5" l="1"/>
  <c r="M192" i="5"/>
  <c r="B195" i="5"/>
  <c r="K194" i="5"/>
  <c r="G194" i="5"/>
  <c r="H194" i="5"/>
  <c r="C194" i="5"/>
  <c r="B199" i="6"/>
  <c r="C199" i="6" s="1"/>
  <c r="H198" i="6"/>
  <c r="I198" i="6" s="1"/>
  <c r="G198" i="6"/>
  <c r="E198" i="6"/>
  <c r="F198" i="6" s="1"/>
  <c r="L189" i="6"/>
  <c r="M197" i="6"/>
  <c r="K198" i="6"/>
  <c r="B196" i="5" l="1"/>
  <c r="K195" i="5"/>
  <c r="G195" i="5"/>
  <c r="H195" i="5"/>
  <c r="E194" i="5"/>
  <c r="M193" i="5"/>
  <c r="C195" i="5"/>
  <c r="B200" i="6"/>
  <c r="C200" i="6" s="1"/>
  <c r="H199" i="6"/>
  <c r="I199" i="6" s="1"/>
  <c r="G199" i="6"/>
  <c r="E199" i="6"/>
  <c r="F199" i="6" s="1"/>
  <c r="L190" i="6"/>
  <c r="M198" i="6"/>
  <c r="K199" i="6"/>
  <c r="E195" i="5" l="1"/>
  <c r="M194" i="5"/>
  <c r="B197" i="5"/>
  <c r="K196" i="5"/>
  <c r="H196" i="5"/>
  <c r="G196" i="5"/>
  <c r="C196" i="5"/>
  <c r="B201" i="6"/>
  <c r="C201" i="6" s="1"/>
  <c r="H200" i="6"/>
  <c r="I200" i="6" s="1"/>
  <c r="G200" i="6"/>
  <c r="E200" i="6"/>
  <c r="F200" i="6" s="1"/>
  <c r="L191" i="6"/>
  <c r="M199" i="6"/>
  <c r="K200" i="6"/>
  <c r="B198" i="5" l="1"/>
  <c r="K197" i="5"/>
  <c r="G197" i="5"/>
  <c r="H197" i="5"/>
  <c r="E196" i="5"/>
  <c r="M195" i="5"/>
  <c r="C197" i="5"/>
  <c r="B202" i="6"/>
  <c r="C202" i="6" s="1"/>
  <c r="H201" i="6"/>
  <c r="I201" i="6" s="1"/>
  <c r="G201" i="6"/>
  <c r="E201" i="6"/>
  <c r="F201" i="6" s="1"/>
  <c r="L192" i="6"/>
  <c r="M200" i="6"/>
  <c r="K201" i="6"/>
  <c r="E197" i="5" l="1"/>
  <c r="M196" i="5"/>
  <c r="B199" i="5"/>
  <c r="K198" i="5"/>
  <c r="G198" i="5"/>
  <c r="H198" i="5"/>
  <c r="C198" i="5"/>
  <c r="B203" i="6"/>
  <c r="H202" i="6"/>
  <c r="I202" i="6" s="1"/>
  <c r="G202" i="6"/>
  <c r="E202" i="6"/>
  <c r="F202" i="6" s="1"/>
  <c r="L193" i="6"/>
  <c r="M201" i="6"/>
  <c r="K202" i="6"/>
  <c r="B200" i="5" l="1"/>
  <c r="K199" i="5"/>
  <c r="G199" i="5"/>
  <c r="H199" i="5"/>
  <c r="E198" i="5"/>
  <c r="M197" i="5"/>
  <c r="C199" i="5"/>
  <c r="B204" i="6"/>
  <c r="H203" i="6"/>
  <c r="I203" i="6" s="1"/>
  <c r="G203" i="6"/>
  <c r="E203" i="6"/>
  <c r="F203" i="6" s="1"/>
  <c r="C203" i="6"/>
  <c r="C204" i="6" s="1"/>
  <c r="L194" i="6"/>
  <c r="M202" i="6"/>
  <c r="K203" i="6"/>
  <c r="B201" i="5" l="1"/>
  <c r="K200" i="5"/>
  <c r="H200" i="5"/>
  <c r="G200" i="5"/>
  <c r="E199" i="5"/>
  <c r="M198" i="5"/>
  <c r="C200" i="5"/>
  <c r="B205" i="6"/>
  <c r="C205" i="6" s="1"/>
  <c r="H204" i="6"/>
  <c r="I204" i="6" s="1"/>
  <c r="G204" i="6"/>
  <c r="E204" i="6"/>
  <c r="F204" i="6" s="1"/>
  <c r="L195" i="6"/>
  <c r="M203" i="6"/>
  <c r="K204" i="6"/>
  <c r="B202" i="5" l="1"/>
  <c r="K201" i="5"/>
  <c r="G201" i="5"/>
  <c r="H201" i="5"/>
  <c r="E200" i="5"/>
  <c r="M199" i="5"/>
  <c r="C201" i="5"/>
  <c r="B206" i="6"/>
  <c r="C206" i="6" s="1"/>
  <c r="H205" i="6"/>
  <c r="I205" i="6" s="1"/>
  <c r="G205" i="6"/>
  <c r="E205" i="6"/>
  <c r="F205" i="6" s="1"/>
  <c r="L196" i="6"/>
  <c r="M204" i="6"/>
  <c r="K205" i="6"/>
  <c r="M200" i="5" l="1"/>
  <c r="E201" i="5"/>
  <c r="B203" i="5"/>
  <c r="K202" i="5"/>
  <c r="G202" i="5"/>
  <c r="H202" i="5"/>
  <c r="C202" i="5"/>
  <c r="B207" i="6"/>
  <c r="C207" i="6" s="1"/>
  <c r="H206" i="6"/>
  <c r="I206" i="6" s="1"/>
  <c r="G206" i="6"/>
  <c r="E206" i="6"/>
  <c r="F206" i="6" s="1"/>
  <c r="L197" i="6"/>
  <c r="M205" i="6"/>
  <c r="K206" i="6"/>
  <c r="B204" i="5" l="1"/>
  <c r="K203" i="5"/>
  <c r="G203" i="5"/>
  <c r="H203" i="5"/>
  <c r="M201" i="5"/>
  <c r="E202" i="5"/>
  <c r="C203" i="5"/>
  <c r="B208" i="6"/>
  <c r="C208" i="6" s="1"/>
  <c r="H207" i="6"/>
  <c r="I207" i="6" s="1"/>
  <c r="G207" i="6"/>
  <c r="E207" i="6"/>
  <c r="F207" i="6" s="1"/>
  <c r="L198" i="6"/>
  <c r="M206" i="6"/>
  <c r="K207" i="6"/>
  <c r="B205" i="5" l="1"/>
  <c r="K204" i="5"/>
  <c r="H204" i="5"/>
  <c r="G204" i="5"/>
  <c r="E203" i="5"/>
  <c r="M202" i="5"/>
  <c r="C204" i="5"/>
  <c r="B209" i="6"/>
  <c r="C209" i="6" s="1"/>
  <c r="H208" i="6"/>
  <c r="I208" i="6" s="1"/>
  <c r="G208" i="6"/>
  <c r="E208" i="6"/>
  <c r="F208" i="6" s="1"/>
  <c r="L199" i="6"/>
  <c r="M207" i="6"/>
  <c r="K208" i="6"/>
  <c r="B206" i="5" l="1"/>
  <c r="K205" i="5"/>
  <c r="G205" i="5"/>
  <c r="H205" i="5"/>
  <c r="E204" i="5"/>
  <c r="M203" i="5"/>
  <c r="C205" i="5"/>
  <c r="B210" i="6"/>
  <c r="C210" i="6" s="1"/>
  <c r="H209" i="6"/>
  <c r="I209" i="6" s="1"/>
  <c r="G209" i="6"/>
  <c r="E209" i="6"/>
  <c r="F209" i="6" s="1"/>
  <c r="L200" i="6"/>
  <c r="M208" i="6"/>
  <c r="K209" i="6"/>
  <c r="B207" i="5" l="1"/>
  <c r="K206" i="5"/>
  <c r="G206" i="5"/>
  <c r="H206" i="5"/>
  <c r="E205" i="5"/>
  <c r="M204" i="5"/>
  <c r="C206" i="5"/>
  <c r="B211" i="6"/>
  <c r="H210" i="6"/>
  <c r="I210" i="6" s="1"/>
  <c r="G210" i="6"/>
  <c r="E210" i="6"/>
  <c r="F210" i="6" s="1"/>
  <c r="L201" i="6"/>
  <c r="M209" i="6"/>
  <c r="K210" i="6"/>
  <c r="E206" i="5" l="1"/>
  <c r="M205" i="5"/>
  <c r="B208" i="5"/>
  <c r="K207" i="5"/>
  <c r="G207" i="5"/>
  <c r="H207" i="5"/>
  <c r="C207" i="5"/>
  <c r="B212" i="6"/>
  <c r="H211" i="6"/>
  <c r="G211" i="6"/>
  <c r="E211" i="6"/>
  <c r="F211" i="6" s="1"/>
  <c r="C211" i="6"/>
  <c r="C212" i="6" s="1"/>
  <c r="I211" i="6"/>
  <c r="L202" i="6"/>
  <c r="M210" i="6"/>
  <c r="K211" i="6"/>
  <c r="B209" i="5" l="1"/>
  <c r="K208" i="5"/>
  <c r="H208" i="5"/>
  <c r="G208" i="5"/>
  <c r="E207" i="5"/>
  <c r="M206" i="5"/>
  <c r="C208" i="5"/>
  <c r="B213" i="6"/>
  <c r="C213" i="6" s="1"/>
  <c r="H212" i="6"/>
  <c r="I212" i="6" s="1"/>
  <c r="G212" i="6"/>
  <c r="E212" i="6"/>
  <c r="F212" i="6" s="1"/>
  <c r="L203" i="6"/>
  <c r="M211" i="6"/>
  <c r="K212" i="6"/>
  <c r="B210" i="5" l="1"/>
  <c r="K209" i="5"/>
  <c r="G209" i="5"/>
  <c r="H209" i="5"/>
  <c r="E208" i="5"/>
  <c r="M207" i="5"/>
  <c r="C209" i="5"/>
  <c r="B214" i="6"/>
  <c r="H213" i="6"/>
  <c r="I213" i="6" s="1"/>
  <c r="G213" i="6"/>
  <c r="E213" i="6"/>
  <c r="F213" i="6" s="1"/>
  <c r="L204" i="6"/>
  <c r="M212" i="6"/>
  <c r="K213" i="6"/>
  <c r="E209" i="5" l="1"/>
  <c r="M208" i="5"/>
  <c r="B211" i="5"/>
  <c r="K210" i="5"/>
  <c r="G210" i="5"/>
  <c r="H210" i="5"/>
  <c r="C210" i="5"/>
  <c r="B215" i="6"/>
  <c r="H214" i="6"/>
  <c r="G214" i="6"/>
  <c r="E214" i="6"/>
  <c r="F214" i="6" s="1"/>
  <c r="C214" i="6"/>
  <c r="C215" i="6" s="1"/>
  <c r="I214" i="6"/>
  <c r="L205" i="6"/>
  <c r="M213" i="6"/>
  <c r="K214" i="6"/>
  <c r="B212" i="5" l="1"/>
  <c r="K211" i="5"/>
  <c r="G211" i="5"/>
  <c r="H211" i="5"/>
  <c r="E210" i="5"/>
  <c r="M209" i="5"/>
  <c r="C211" i="5"/>
  <c r="B216" i="6"/>
  <c r="H215" i="6"/>
  <c r="I215" i="6" s="1"/>
  <c r="G215" i="6"/>
  <c r="E215" i="6"/>
  <c r="F215" i="6" s="1"/>
  <c r="L206" i="6"/>
  <c r="M214" i="6"/>
  <c r="K215" i="6"/>
  <c r="B213" i="5" l="1"/>
  <c r="K212" i="5"/>
  <c r="H212" i="5"/>
  <c r="G212" i="5"/>
  <c r="E211" i="5"/>
  <c r="M210" i="5"/>
  <c r="C212" i="5"/>
  <c r="B217" i="6"/>
  <c r="H216" i="6"/>
  <c r="I216" i="6" s="1"/>
  <c r="G216" i="6"/>
  <c r="E216" i="6"/>
  <c r="F216" i="6" s="1"/>
  <c r="C216" i="6"/>
  <c r="C217" i="6" s="1"/>
  <c r="L207" i="6"/>
  <c r="M215" i="6"/>
  <c r="K216" i="6"/>
  <c r="B214" i="5" l="1"/>
  <c r="K213" i="5"/>
  <c r="G213" i="5"/>
  <c r="H213" i="5"/>
  <c r="M211" i="5"/>
  <c r="E212" i="5"/>
  <c r="C213" i="5"/>
  <c r="B218" i="6"/>
  <c r="C218" i="6" s="1"/>
  <c r="H217" i="6"/>
  <c r="I217" i="6" s="1"/>
  <c r="G217" i="6"/>
  <c r="E217" i="6"/>
  <c r="F217" i="6" s="1"/>
  <c r="L208" i="6"/>
  <c r="M216" i="6"/>
  <c r="K217" i="6"/>
  <c r="E213" i="5" l="1"/>
  <c r="M212" i="5"/>
  <c r="B215" i="5"/>
  <c r="K214" i="5"/>
  <c r="G214" i="5"/>
  <c r="H214" i="5"/>
  <c r="C214" i="5"/>
  <c r="B219" i="6"/>
  <c r="H218" i="6"/>
  <c r="I218" i="6" s="1"/>
  <c r="G218" i="6"/>
  <c r="E218" i="6"/>
  <c r="F218" i="6" s="1"/>
  <c r="L209" i="6"/>
  <c r="M217" i="6"/>
  <c r="K218" i="6"/>
  <c r="B216" i="5" l="1"/>
  <c r="K215" i="5"/>
  <c r="G215" i="5"/>
  <c r="H215" i="5"/>
  <c r="E214" i="5"/>
  <c r="M213" i="5"/>
  <c r="C215" i="5"/>
  <c r="B220" i="6"/>
  <c r="H219" i="6"/>
  <c r="I219" i="6" s="1"/>
  <c r="G219" i="6"/>
  <c r="E219" i="6"/>
  <c r="F219" i="6" s="1"/>
  <c r="C219" i="6"/>
  <c r="C220" i="6" s="1"/>
  <c r="L210" i="6"/>
  <c r="M218" i="6"/>
  <c r="K219" i="6"/>
  <c r="B217" i="5" l="1"/>
  <c r="K216" i="5"/>
  <c r="H216" i="5"/>
  <c r="G216" i="5"/>
  <c r="E215" i="5"/>
  <c r="M214" i="5"/>
  <c r="C216" i="5"/>
  <c r="B221" i="6"/>
  <c r="C221" i="6" s="1"/>
  <c r="H220" i="6"/>
  <c r="I220" i="6" s="1"/>
  <c r="G220" i="6"/>
  <c r="E220" i="6"/>
  <c r="F220" i="6" s="1"/>
  <c r="L211" i="6"/>
  <c r="M219" i="6"/>
  <c r="K220" i="6"/>
  <c r="B218" i="5" l="1"/>
  <c r="K217" i="5"/>
  <c r="G217" i="5"/>
  <c r="H217" i="5"/>
  <c r="E216" i="5"/>
  <c r="M215" i="5"/>
  <c r="C217" i="5"/>
  <c r="B222" i="6"/>
  <c r="H221" i="6"/>
  <c r="I221" i="6" s="1"/>
  <c r="G221" i="6"/>
  <c r="E221" i="6"/>
  <c r="F221" i="6" s="1"/>
  <c r="L212" i="6"/>
  <c r="M220" i="6"/>
  <c r="K221" i="6"/>
  <c r="B219" i="5" l="1"/>
  <c r="K218" i="5"/>
  <c r="G218" i="5"/>
  <c r="H218" i="5"/>
  <c r="E217" i="5"/>
  <c r="M216" i="5"/>
  <c r="C218" i="5"/>
  <c r="B223" i="6"/>
  <c r="H222" i="6"/>
  <c r="I222" i="6" s="1"/>
  <c r="G222" i="6"/>
  <c r="E222" i="6"/>
  <c r="F222" i="6" s="1"/>
  <c r="C222" i="6"/>
  <c r="C223" i="6" s="1"/>
  <c r="L213" i="6"/>
  <c r="M221" i="6"/>
  <c r="K222" i="6"/>
  <c r="E218" i="5" l="1"/>
  <c r="M217" i="5"/>
  <c r="B220" i="5"/>
  <c r="K219" i="5"/>
  <c r="G219" i="5"/>
  <c r="H219" i="5"/>
  <c r="C219" i="5"/>
  <c r="B224" i="6"/>
  <c r="C224" i="6" s="1"/>
  <c r="H223" i="6"/>
  <c r="I223" i="6" s="1"/>
  <c r="G223" i="6"/>
  <c r="E223" i="6"/>
  <c r="F223" i="6" s="1"/>
  <c r="L214" i="6"/>
  <c r="M222" i="6"/>
  <c r="K223" i="6"/>
  <c r="B221" i="5" l="1"/>
  <c r="K220" i="5"/>
  <c r="H220" i="5"/>
  <c r="G220" i="5"/>
  <c r="E219" i="5"/>
  <c r="M218" i="5"/>
  <c r="C220" i="5"/>
  <c r="B225" i="6"/>
  <c r="C225" i="6" s="1"/>
  <c r="H224" i="6"/>
  <c r="I224" i="6" s="1"/>
  <c r="G224" i="6"/>
  <c r="E224" i="6"/>
  <c r="F224" i="6" s="1"/>
  <c r="L215" i="6"/>
  <c r="M223" i="6"/>
  <c r="K224" i="6"/>
  <c r="B222" i="5" l="1"/>
  <c r="K221" i="5"/>
  <c r="G221" i="5"/>
  <c r="H221" i="5"/>
  <c r="E220" i="5"/>
  <c r="M219" i="5"/>
  <c r="C221" i="5"/>
  <c r="B226" i="6"/>
  <c r="C226" i="6" s="1"/>
  <c r="H225" i="6"/>
  <c r="I225" i="6" s="1"/>
  <c r="G225" i="6"/>
  <c r="E225" i="6"/>
  <c r="F225" i="6" s="1"/>
  <c r="L216" i="6"/>
  <c r="M224" i="6"/>
  <c r="K225" i="6"/>
  <c r="E221" i="5" l="1"/>
  <c r="M220" i="5"/>
  <c r="K222" i="5"/>
  <c r="G222" i="5"/>
  <c r="H222" i="5"/>
  <c r="B223" i="5"/>
  <c r="C222" i="5"/>
  <c r="B227" i="6"/>
  <c r="H226" i="6"/>
  <c r="I226" i="6" s="1"/>
  <c r="G226" i="6"/>
  <c r="E226" i="6"/>
  <c r="F226" i="6" s="1"/>
  <c r="L217" i="6"/>
  <c r="M225" i="6"/>
  <c r="K226" i="6"/>
  <c r="K223" i="5" l="1"/>
  <c r="G223" i="5"/>
  <c r="H223" i="5"/>
  <c r="B224" i="5"/>
  <c r="E222" i="5"/>
  <c r="M221" i="5"/>
  <c r="C223" i="5"/>
  <c r="B228" i="6"/>
  <c r="H227" i="6"/>
  <c r="I227" i="6" s="1"/>
  <c r="G227" i="6"/>
  <c r="E227" i="6"/>
  <c r="F227" i="6" s="1"/>
  <c r="C227" i="6"/>
  <c r="C228" i="6" s="1"/>
  <c r="L218" i="6"/>
  <c r="M226" i="6"/>
  <c r="K227" i="6"/>
  <c r="K224" i="5" l="1"/>
  <c r="H224" i="5"/>
  <c r="G224" i="5"/>
  <c r="B225" i="5"/>
  <c r="E223" i="5"/>
  <c r="M222" i="5"/>
  <c r="C224" i="5"/>
  <c r="B229" i="6"/>
  <c r="H228" i="6"/>
  <c r="I228" i="6" s="1"/>
  <c r="G228" i="6"/>
  <c r="E228" i="6"/>
  <c r="F228" i="6" s="1"/>
  <c r="L219" i="6"/>
  <c r="M227" i="6"/>
  <c r="K228" i="6"/>
  <c r="K225" i="5" l="1"/>
  <c r="G225" i="5"/>
  <c r="H225" i="5"/>
  <c r="B226" i="5"/>
  <c r="E224" i="5"/>
  <c r="M223" i="5"/>
  <c r="C225" i="5"/>
  <c r="B230" i="6"/>
  <c r="H229" i="6"/>
  <c r="I229" i="6" s="1"/>
  <c r="G229" i="6"/>
  <c r="E229" i="6"/>
  <c r="F229" i="6" s="1"/>
  <c r="C229" i="6"/>
  <c r="L220" i="6"/>
  <c r="M228" i="6"/>
  <c r="K229" i="6"/>
  <c r="C230" i="6" l="1"/>
  <c r="K226" i="5"/>
  <c r="G226" i="5"/>
  <c r="H226" i="5"/>
  <c r="B227" i="5"/>
  <c r="E225" i="5"/>
  <c r="M224" i="5"/>
  <c r="C226" i="5"/>
  <c r="B231" i="6"/>
  <c r="H230" i="6"/>
  <c r="I230" i="6" s="1"/>
  <c r="G230" i="6"/>
  <c r="E230" i="6"/>
  <c r="F230" i="6" s="1"/>
  <c r="C231" i="6"/>
  <c r="L221" i="6"/>
  <c r="M229" i="6"/>
  <c r="K230" i="6"/>
  <c r="K227" i="5" l="1"/>
  <c r="G227" i="5"/>
  <c r="H227" i="5"/>
  <c r="B228" i="5"/>
  <c r="E226" i="5"/>
  <c r="M225" i="5"/>
  <c r="C227" i="5"/>
  <c r="B232" i="6"/>
  <c r="H231" i="6"/>
  <c r="I231" i="6" s="1"/>
  <c r="G231" i="6"/>
  <c r="E231" i="6"/>
  <c r="F231" i="6" s="1"/>
  <c r="L222" i="6"/>
  <c r="M230" i="6"/>
  <c r="K231" i="6"/>
  <c r="K228" i="5" l="1"/>
  <c r="H228" i="5"/>
  <c r="G228" i="5"/>
  <c r="B229" i="5"/>
  <c r="E227" i="5"/>
  <c r="M226" i="5"/>
  <c r="C228" i="5"/>
  <c r="B233" i="6"/>
  <c r="H232" i="6"/>
  <c r="I232" i="6" s="1"/>
  <c r="G232" i="6"/>
  <c r="E232" i="6"/>
  <c r="F232" i="6" s="1"/>
  <c r="C232" i="6"/>
  <c r="C233" i="6" s="1"/>
  <c r="L223" i="6"/>
  <c r="M231" i="6"/>
  <c r="K232" i="6"/>
  <c r="K229" i="5" l="1"/>
  <c r="G229" i="5"/>
  <c r="H229" i="5"/>
  <c r="B230" i="5"/>
  <c r="E228" i="5"/>
  <c r="M227" i="5"/>
  <c r="C229" i="5"/>
  <c r="B234" i="6"/>
  <c r="C234" i="6" s="1"/>
  <c r="H233" i="6"/>
  <c r="I233" i="6" s="1"/>
  <c r="G233" i="6"/>
  <c r="E233" i="6"/>
  <c r="F233" i="6" s="1"/>
  <c r="L224" i="6"/>
  <c r="M232" i="6"/>
  <c r="K233" i="6"/>
  <c r="K230" i="5" l="1"/>
  <c r="G230" i="5"/>
  <c r="H230" i="5"/>
  <c r="B231" i="5"/>
  <c r="E229" i="5"/>
  <c r="M228" i="5"/>
  <c r="C230" i="5"/>
  <c r="B235" i="6"/>
  <c r="H234" i="6"/>
  <c r="I234" i="6" s="1"/>
  <c r="G234" i="6"/>
  <c r="E234" i="6"/>
  <c r="F234" i="6" s="1"/>
  <c r="L225" i="6"/>
  <c r="M233" i="6"/>
  <c r="K234" i="6"/>
  <c r="K231" i="5" l="1"/>
  <c r="G231" i="5"/>
  <c r="H231" i="5"/>
  <c r="B232" i="5"/>
  <c r="E230" i="5"/>
  <c r="M229" i="5"/>
  <c r="C231" i="5"/>
  <c r="B236" i="6"/>
  <c r="H235" i="6"/>
  <c r="G235" i="6"/>
  <c r="E235" i="6"/>
  <c r="F235" i="6" s="1"/>
  <c r="C235" i="6"/>
  <c r="C236" i="6" s="1"/>
  <c r="I235" i="6"/>
  <c r="L226" i="6"/>
  <c r="M234" i="6"/>
  <c r="K235" i="6"/>
  <c r="K232" i="5" l="1"/>
  <c r="H232" i="5"/>
  <c r="G232" i="5"/>
  <c r="B233" i="5"/>
  <c r="E231" i="5"/>
  <c r="M230" i="5"/>
  <c r="C232" i="5"/>
  <c r="B237" i="6"/>
  <c r="H236" i="6"/>
  <c r="I236" i="6" s="1"/>
  <c r="G236" i="6"/>
  <c r="E236" i="6"/>
  <c r="F236" i="6" s="1"/>
  <c r="L227" i="6"/>
  <c r="M235" i="6"/>
  <c r="K236" i="6"/>
  <c r="K233" i="5" l="1"/>
  <c r="G233" i="5"/>
  <c r="H233" i="5"/>
  <c r="B234" i="5"/>
  <c r="E232" i="5"/>
  <c r="M231" i="5"/>
  <c r="C233" i="5"/>
  <c r="B238" i="6"/>
  <c r="H237" i="6"/>
  <c r="I237" i="6" s="1"/>
  <c r="G237" i="6"/>
  <c r="E237" i="6"/>
  <c r="F237" i="6" s="1"/>
  <c r="C237" i="6"/>
  <c r="C238" i="6" s="1"/>
  <c r="L228" i="6"/>
  <c r="K237" i="6"/>
  <c r="K234" i="5" l="1"/>
  <c r="G234" i="5"/>
  <c r="H234" i="5"/>
  <c r="B235" i="5"/>
  <c r="E233" i="5"/>
  <c r="M232" i="5"/>
  <c r="C234" i="5"/>
  <c r="B239" i="6"/>
  <c r="H238" i="6"/>
  <c r="I238" i="6" s="1"/>
  <c r="G238" i="6"/>
  <c r="E238" i="6"/>
  <c r="F238" i="6" s="1"/>
  <c r="M236" i="6"/>
  <c r="L229" i="6"/>
  <c r="M237" i="6"/>
  <c r="K238" i="6"/>
  <c r="K235" i="5" l="1"/>
  <c r="G235" i="5"/>
  <c r="H235" i="5"/>
  <c r="B236" i="5"/>
  <c r="E234" i="5"/>
  <c r="M233" i="5"/>
  <c r="C235" i="5"/>
  <c r="B240" i="6"/>
  <c r="H239" i="6"/>
  <c r="I239" i="6" s="1"/>
  <c r="G239" i="6"/>
  <c r="E239" i="6"/>
  <c r="F239" i="6" s="1"/>
  <c r="C239" i="6"/>
  <c r="C240" i="6" s="1"/>
  <c r="L230" i="6"/>
  <c r="M238" i="6"/>
  <c r="K239" i="6"/>
  <c r="K236" i="5" l="1"/>
  <c r="H236" i="5"/>
  <c r="G236" i="5"/>
  <c r="B237" i="5"/>
  <c r="E235" i="5"/>
  <c r="M234" i="5"/>
  <c r="C236" i="5"/>
  <c r="B241" i="6"/>
  <c r="H240" i="6"/>
  <c r="I240" i="6" s="1"/>
  <c r="G240" i="6"/>
  <c r="E240" i="6"/>
  <c r="F240" i="6" s="1"/>
  <c r="C241" i="6"/>
  <c r="L231" i="6"/>
  <c r="M239" i="6"/>
  <c r="K240" i="6"/>
  <c r="K237" i="5" l="1"/>
  <c r="G237" i="5"/>
  <c r="H237" i="5"/>
  <c r="B238" i="5"/>
  <c r="M235" i="5"/>
  <c r="E236" i="5"/>
  <c r="C237" i="5"/>
  <c r="B242" i="6"/>
  <c r="C242" i="6" s="1"/>
  <c r="H241" i="6"/>
  <c r="I241" i="6" s="1"/>
  <c r="G241" i="6"/>
  <c r="E241" i="6"/>
  <c r="F241" i="6" s="1"/>
  <c r="L232" i="6"/>
  <c r="M240" i="6"/>
  <c r="K241" i="6"/>
  <c r="K238" i="5" l="1"/>
  <c r="G238" i="5"/>
  <c r="H238" i="5"/>
  <c r="B239" i="5"/>
  <c r="M236" i="5"/>
  <c r="E237" i="5"/>
  <c r="C238" i="5"/>
  <c r="B243" i="6"/>
  <c r="H242" i="6"/>
  <c r="I242" i="6" s="1"/>
  <c r="G242" i="6"/>
  <c r="E242" i="6"/>
  <c r="F242" i="6" s="1"/>
  <c r="L233" i="6"/>
  <c r="M241" i="6"/>
  <c r="K242" i="6"/>
  <c r="K239" i="5" l="1"/>
  <c r="G239" i="5"/>
  <c r="H239" i="5"/>
  <c r="B240" i="5"/>
  <c r="M237" i="5"/>
  <c r="E238" i="5"/>
  <c r="C239" i="5"/>
  <c r="B244" i="6"/>
  <c r="H243" i="6"/>
  <c r="I243" i="6" s="1"/>
  <c r="G243" i="6"/>
  <c r="E243" i="6"/>
  <c r="F243" i="6" s="1"/>
  <c r="C243" i="6"/>
  <c r="C244" i="6" s="1"/>
  <c r="L234" i="6"/>
  <c r="M242" i="6"/>
  <c r="K243" i="6"/>
  <c r="K240" i="5" l="1"/>
  <c r="H240" i="5"/>
  <c r="G240" i="5"/>
  <c r="B241" i="5"/>
  <c r="E239" i="5"/>
  <c r="M238" i="5"/>
  <c r="C240" i="5"/>
  <c r="B245" i="6"/>
  <c r="H244" i="6"/>
  <c r="I244" i="6" s="1"/>
  <c r="G244" i="6"/>
  <c r="E244" i="6"/>
  <c r="F244" i="6" s="1"/>
  <c r="L235" i="6"/>
  <c r="M243" i="6"/>
  <c r="K244" i="6"/>
  <c r="K241" i="5" l="1"/>
  <c r="G241" i="5"/>
  <c r="H241" i="5"/>
  <c r="B242" i="5"/>
  <c r="E240" i="5"/>
  <c r="M239" i="5"/>
  <c r="C241" i="5"/>
  <c r="B246" i="6"/>
  <c r="H245" i="6"/>
  <c r="I245" i="6" s="1"/>
  <c r="G245" i="6"/>
  <c r="E245" i="6"/>
  <c r="F245" i="6" s="1"/>
  <c r="C245" i="6"/>
  <c r="C246" i="6" s="1"/>
  <c r="L236" i="6"/>
  <c r="M244" i="6"/>
  <c r="K245" i="6"/>
  <c r="K242" i="5" l="1"/>
  <c r="G242" i="5"/>
  <c r="H242" i="5"/>
  <c r="B243" i="5"/>
  <c r="E241" i="5"/>
  <c r="M240" i="5"/>
  <c r="C242" i="5"/>
  <c r="B247" i="6"/>
  <c r="C247" i="6" s="1"/>
  <c r="H246" i="6"/>
  <c r="I246" i="6" s="1"/>
  <c r="G246" i="6"/>
  <c r="E246" i="6"/>
  <c r="F246" i="6" s="1"/>
  <c r="L237" i="6"/>
  <c r="M245" i="6"/>
  <c r="K246" i="6"/>
  <c r="K243" i="5" l="1"/>
  <c r="G243" i="5"/>
  <c r="H243" i="5"/>
  <c r="B244" i="5"/>
  <c r="E242" i="5"/>
  <c r="M241" i="5"/>
  <c r="C243" i="5"/>
  <c r="B248" i="6"/>
  <c r="C248" i="6" s="1"/>
  <c r="H247" i="6"/>
  <c r="I247" i="6" s="1"/>
  <c r="G247" i="6"/>
  <c r="E247" i="6"/>
  <c r="F247" i="6" s="1"/>
  <c r="L238" i="6"/>
  <c r="M246" i="6"/>
  <c r="K247" i="6"/>
  <c r="K244" i="5" l="1"/>
  <c r="H244" i="5"/>
  <c r="G244" i="5"/>
  <c r="B245" i="5"/>
  <c r="E243" i="5"/>
  <c r="M242" i="5"/>
  <c r="C244" i="5"/>
  <c r="B249" i="6"/>
  <c r="C249" i="6" s="1"/>
  <c r="H248" i="6"/>
  <c r="I248" i="6" s="1"/>
  <c r="G248" i="6"/>
  <c r="E248" i="6"/>
  <c r="F248" i="6" s="1"/>
  <c r="L239" i="6"/>
  <c r="M247" i="6"/>
  <c r="K248" i="6"/>
  <c r="K245" i="5" l="1"/>
  <c r="G245" i="5"/>
  <c r="H245" i="5"/>
  <c r="B246" i="5"/>
  <c r="E244" i="5"/>
  <c r="M243" i="5"/>
  <c r="C245" i="5"/>
  <c r="B250" i="6"/>
  <c r="H249" i="6"/>
  <c r="I249" i="6" s="1"/>
  <c r="G249" i="6"/>
  <c r="E249" i="6"/>
  <c r="F249" i="6" s="1"/>
  <c r="L240" i="6"/>
  <c r="M248" i="6"/>
  <c r="K249" i="6"/>
  <c r="K246" i="5" l="1"/>
  <c r="G246" i="5"/>
  <c r="H246" i="5"/>
  <c r="B247" i="5"/>
  <c r="E245" i="5"/>
  <c r="M244" i="5"/>
  <c r="C246" i="5"/>
  <c r="B251" i="6"/>
  <c r="H250" i="6"/>
  <c r="I250" i="6" s="1"/>
  <c r="G250" i="6"/>
  <c r="E250" i="6"/>
  <c r="F250" i="6" s="1"/>
  <c r="C250" i="6"/>
  <c r="C251" i="6" s="1"/>
  <c r="L241" i="6"/>
  <c r="M249" i="6"/>
  <c r="K250" i="6"/>
  <c r="K247" i="5" l="1"/>
  <c r="G247" i="5"/>
  <c r="H247" i="5"/>
  <c r="B248" i="5"/>
  <c r="E246" i="5"/>
  <c r="M245" i="5"/>
  <c r="C247" i="5"/>
  <c r="B252" i="6"/>
  <c r="C252" i="6" s="1"/>
  <c r="H251" i="6"/>
  <c r="I251" i="6" s="1"/>
  <c r="G251" i="6"/>
  <c r="E251" i="6"/>
  <c r="F251" i="6" s="1"/>
  <c r="L242" i="6"/>
  <c r="M250" i="6"/>
  <c r="K251" i="6"/>
  <c r="K248" i="5" l="1"/>
  <c r="H248" i="5"/>
  <c r="G248" i="5"/>
  <c r="B249" i="5"/>
  <c r="E247" i="5"/>
  <c r="M246" i="5"/>
  <c r="C248" i="5"/>
  <c r="B253" i="6"/>
  <c r="H252" i="6"/>
  <c r="I252" i="6" s="1"/>
  <c r="G252" i="6"/>
  <c r="E252" i="6"/>
  <c r="F252" i="6" s="1"/>
  <c r="C253" i="6"/>
  <c r="L243" i="6"/>
  <c r="M251" i="6"/>
  <c r="K252" i="6"/>
  <c r="K249" i="5" l="1"/>
  <c r="G249" i="5"/>
  <c r="H249" i="5"/>
  <c r="B250" i="5"/>
  <c r="E248" i="5"/>
  <c r="M247" i="5"/>
  <c r="C249" i="5"/>
  <c r="B254" i="6"/>
  <c r="C254" i="6" s="1"/>
  <c r="H253" i="6"/>
  <c r="I253" i="6" s="1"/>
  <c r="G253" i="6"/>
  <c r="E253" i="6"/>
  <c r="F253" i="6" s="1"/>
  <c r="L244" i="6"/>
  <c r="M252" i="6"/>
  <c r="K253" i="6"/>
  <c r="K250" i="5" l="1"/>
  <c r="G250" i="5"/>
  <c r="H250" i="5"/>
  <c r="B251" i="5"/>
  <c r="E249" i="5"/>
  <c r="M248" i="5"/>
  <c r="C250" i="5"/>
  <c r="B255" i="6"/>
  <c r="H254" i="6"/>
  <c r="I254" i="6" s="1"/>
  <c r="G254" i="6"/>
  <c r="E254" i="6"/>
  <c r="F254" i="6" s="1"/>
  <c r="L245" i="6"/>
  <c r="M253" i="6"/>
  <c r="K254" i="6"/>
  <c r="K251" i="5" l="1"/>
  <c r="G251" i="5"/>
  <c r="H251" i="5"/>
  <c r="B252" i="5"/>
  <c r="E250" i="5"/>
  <c r="M249" i="5"/>
  <c r="C251" i="5"/>
  <c r="B256" i="6"/>
  <c r="H255" i="6"/>
  <c r="I255" i="6" s="1"/>
  <c r="G255" i="6"/>
  <c r="E255" i="6"/>
  <c r="F255" i="6" s="1"/>
  <c r="C255" i="6"/>
  <c r="C256" i="6" s="1"/>
  <c r="L246" i="6"/>
  <c r="M254" i="6"/>
  <c r="K255" i="6"/>
  <c r="K252" i="5" l="1"/>
  <c r="H252" i="5"/>
  <c r="G252" i="5"/>
  <c r="B253" i="5"/>
  <c r="E251" i="5"/>
  <c r="M250" i="5"/>
  <c r="C252" i="5"/>
  <c r="B257" i="6"/>
  <c r="H256" i="6"/>
  <c r="I256" i="6" s="1"/>
  <c r="G256" i="6"/>
  <c r="E256" i="6"/>
  <c r="F256" i="6" s="1"/>
  <c r="L247" i="6"/>
  <c r="M255" i="6"/>
  <c r="K256" i="6"/>
  <c r="K253" i="5" l="1"/>
  <c r="G253" i="5"/>
  <c r="H253" i="5"/>
  <c r="B254" i="5"/>
  <c r="E252" i="5"/>
  <c r="M251" i="5"/>
  <c r="C253" i="5"/>
  <c r="B258" i="6"/>
  <c r="H257" i="6"/>
  <c r="I257" i="6" s="1"/>
  <c r="G257" i="6"/>
  <c r="E257" i="6"/>
  <c r="F257" i="6" s="1"/>
  <c r="C257" i="6"/>
  <c r="C258" i="6" s="1"/>
  <c r="L248" i="6"/>
  <c r="M256" i="6"/>
  <c r="K257" i="6"/>
  <c r="K254" i="5" l="1"/>
  <c r="G254" i="5"/>
  <c r="H254" i="5"/>
  <c r="B255" i="5"/>
  <c r="E253" i="5"/>
  <c r="M252" i="5"/>
  <c r="C254" i="5"/>
  <c r="B259" i="6"/>
  <c r="H258" i="6"/>
  <c r="I258" i="6" s="1"/>
  <c r="G258" i="6"/>
  <c r="E258" i="6"/>
  <c r="F258" i="6" s="1"/>
  <c r="L249" i="6"/>
  <c r="M257" i="6"/>
  <c r="K258" i="6"/>
  <c r="K255" i="5" l="1"/>
  <c r="G255" i="5"/>
  <c r="H255" i="5"/>
  <c r="B256" i="5"/>
  <c r="E254" i="5"/>
  <c r="M253" i="5"/>
  <c r="C255" i="5"/>
  <c r="B260" i="6"/>
  <c r="H259" i="6"/>
  <c r="I259" i="6" s="1"/>
  <c r="G259" i="6"/>
  <c r="E259" i="6"/>
  <c r="F259" i="6" s="1"/>
  <c r="C259" i="6"/>
  <c r="C260" i="6" s="1"/>
  <c r="L250" i="6"/>
  <c r="M258" i="6"/>
  <c r="K259" i="6"/>
  <c r="K256" i="5" l="1"/>
  <c r="H256" i="5"/>
  <c r="G256" i="5"/>
  <c r="B257" i="5"/>
  <c r="E255" i="5"/>
  <c r="M254" i="5"/>
  <c r="C256" i="5"/>
  <c r="B261" i="6"/>
  <c r="H260" i="6"/>
  <c r="I260" i="6" s="1"/>
  <c r="G260" i="6"/>
  <c r="E260" i="6"/>
  <c r="F260" i="6" s="1"/>
  <c r="L251" i="6"/>
  <c r="M259" i="6"/>
  <c r="K260" i="6"/>
  <c r="K257" i="5" l="1"/>
  <c r="G257" i="5"/>
  <c r="H257" i="5"/>
  <c r="B258" i="5"/>
  <c r="E256" i="5"/>
  <c r="M255" i="5"/>
  <c r="C257" i="5"/>
  <c r="B262" i="6"/>
  <c r="H261" i="6"/>
  <c r="I261" i="6" s="1"/>
  <c r="G261" i="6"/>
  <c r="E261" i="6"/>
  <c r="F261" i="6" s="1"/>
  <c r="C261" i="6"/>
  <c r="C262" i="6" s="1"/>
  <c r="L252" i="6"/>
  <c r="M260" i="6"/>
  <c r="K261" i="6"/>
  <c r="K258" i="5" l="1"/>
  <c r="G258" i="5"/>
  <c r="H258" i="5"/>
  <c r="B259" i="5"/>
  <c r="E257" i="5"/>
  <c r="M256" i="5"/>
  <c r="C258" i="5"/>
  <c r="B263" i="6"/>
  <c r="C263" i="6" s="1"/>
  <c r="H262" i="6"/>
  <c r="I262" i="6" s="1"/>
  <c r="G262" i="6"/>
  <c r="E262" i="6"/>
  <c r="F262" i="6" s="1"/>
  <c r="L253" i="6"/>
  <c r="M261" i="6"/>
  <c r="K262" i="6"/>
  <c r="K259" i="5" l="1"/>
  <c r="G259" i="5"/>
  <c r="H259" i="5"/>
  <c r="B260" i="5"/>
  <c r="E258" i="5"/>
  <c r="M257" i="5"/>
  <c r="C259" i="5"/>
  <c r="B264" i="6"/>
  <c r="H263" i="6"/>
  <c r="I263" i="6" s="1"/>
  <c r="G263" i="6"/>
  <c r="E263" i="6"/>
  <c r="F263" i="6" s="1"/>
  <c r="L254" i="6"/>
  <c r="M262" i="6"/>
  <c r="K263" i="6"/>
  <c r="K260" i="5" l="1"/>
  <c r="H260" i="5"/>
  <c r="G260" i="5"/>
  <c r="B261" i="5"/>
  <c r="E259" i="5"/>
  <c r="M258" i="5"/>
  <c r="C260" i="5"/>
  <c r="B265" i="6"/>
  <c r="H264" i="6"/>
  <c r="I264" i="6" s="1"/>
  <c r="G264" i="6"/>
  <c r="E264" i="6"/>
  <c r="F264" i="6" s="1"/>
  <c r="C264" i="6"/>
  <c r="L255" i="6"/>
  <c r="M263" i="6"/>
  <c r="K264" i="6"/>
  <c r="C265" i="6" l="1"/>
  <c r="K261" i="5"/>
  <c r="G261" i="5"/>
  <c r="H261" i="5"/>
  <c r="B262" i="5"/>
  <c r="E260" i="5"/>
  <c r="M259" i="5"/>
  <c r="C261" i="5"/>
  <c r="B266" i="6"/>
  <c r="H265" i="6"/>
  <c r="I265" i="6" s="1"/>
  <c r="G265" i="6"/>
  <c r="E265" i="6"/>
  <c r="F265" i="6" s="1"/>
  <c r="L256" i="6"/>
  <c r="M264" i="6"/>
  <c r="K265" i="6"/>
  <c r="K262" i="5" l="1"/>
  <c r="G262" i="5"/>
  <c r="H262" i="5"/>
  <c r="B263" i="5"/>
  <c r="E261" i="5"/>
  <c r="M260" i="5"/>
  <c r="C262" i="5"/>
  <c r="B267" i="6"/>
  <c r="H266" i="6"/>
  <c r="I266" i="6" s="1"/>
  <c r="G266" i="6"/>
  <c r="E266" i="6"/>
  <c r="F266" i="6" s="1"/>
  <c r="C266" i="6"/>
  <c r="C267" i="6" s="1"/>
  <c r="L257" i="6"/>
  <c r="M265" i="6"/>
  <c r="K266" i="6"/>
  <c r="K263" i="5" l="1"/>
  <c r="G263" i="5"/>
  <c r="H263" i="5"/>
  <c r="B264" i="5"/>
  <c r="M261" i="5"/>
  <c r="E262" i="5"/>
  <c r="C263" i="5"/>
  <c r="B268" i="6"/>
  <c r="H267" i="6"/>
  <c r="I267" i="6" s="1"/>
  <c r="G267" i="6"/>
  <c r="E267" i="6"/>
  <c r="F267" i="6" s="1"/>
  <c r="C268" i="6"/>
  <c r="L258" i="6"/>
  <c r="M266" i="6"/>
  <c r="K267" i="6"/>
  <c r="K264" i="5" l="1"/>
  <c r="H264" i="5"/>
  <c r="G264" i="5"/>
  <c r="B265" i="5"/>
  <c r="M262" i="5"/>
  <c r="E263" i="5"/>
  <c r="C264" i="5"/>
  <c r="B269" i="6"/>
  <c r="H268" i="6"/>
  <c r="I268" i="6" s="1"/>
  <c r="G268" i="6"/>
  <c r="E268" i="6"/>
  <c r="L259" i="6"/>
  <c r="M267" i="6"/>
  <c r="K268" i="6"/>
  <c r="K265" i="5" l="1"/>
  <c r="G265" i="5"/>
  <c r="H265" i="5"/>
  <c r="B266" i="5"/>
  <c r="E264" i="5"/>
  <c r="M263" i="5"/>
  <c r="C265" i="5"/>
  <c r="B270" i="6"/>
  <c r="H269" i="6"/>
  <c r="I269" i="6" s="1"/>
  <c r="G269" i="6"/>
  <c r="E269" i="6"/>
  <c r="C269" i="6"/>
  <c r="C270" i="6" s="1"/>
  <c r="L260" i="6"/>
  <c r="M268" i="6"/>
  <c r="K269" i="6"/>
  <c r="K266" i="5" l="1"/>
  <c r="G266" i="5"/>
  <c r="H266" i="5"/>
  <c r="B267" i="5"/>
  <c r="E265" i="5"/>
  <c r="M264" i="5"/>
  <c r="C266" i="5"/>
  <c r="B271" i="6"/>
  <c r="H270" i="6"/>
  <c r="I270" i="6" s="1"/>
  <c r="G270" i="6"/>
  <c r="E270" i="6"/>
  <c r="L261" i="6"/>
  <c r="M269" i="6"/>
  <c r="K270" i="6"/>
  <c r="K267" i="5" l="1"/>
  <c r="G267" i="5"/>
  <c r="H267" i="5"/>
  <c r="B268" i="5"/>
  <c r="E266" i="5"/>
  <c r="M265" i="5"/>
  <c r="C267" i="5"/>
  <c r="B272" i="6"/>
  <c r="H271" i="6"/>
  <c r="I271" i="6" s="1"/>
  <c r="G271" i="6"/>
  <c r="E271" i="6"/>
  <c r="C271" i="6"/>
  <c r="C272" i="6" s="1"/>
  <c r="L262" i="6"/>
  <c r="M270" i="6"/>
  <c r="K271" i="6"/>
  <c r="K268" i="5" l="1"/>
  <c r="H268" i="5"/>
  <c r="G268" i="5"/>
  <c r="B269" i="5"/>
  <c r="E267" i="5"/>
  <c r="M266" i="5"/>
  <c r="C268" i="5"/>
  <c r="B273" i="6"/>
  <c r="H272" i="6"/>
  <c r="I272" i="6" s="1"/>
  <c r="G272" i="6"/>
  <c r="E272" i="6"/>
  <c r="C273" i="6"/>
  <c r="L263" i="6"/>
  <c r="M271" i="6"/>
  <c r="K272" i="6"/>
  <c r="K269" i="5" l="1"/>
  <c r="G269" i="5"/>
  <c r="H269" i="5"/>
  <c r="B270" i="5"/>
  <c r="E268" i="5"/>
  <c r="M267" i="5"/>
  <c r="C269" i="5"/>
  <c r="B274" i="6"/>
  <c r="H273" i="6"/>
  <c r="I273" i="6" s="1"/>
  <c r="G273" i="6"/>
  <c r="E273" i="6"/>
  <c r="L264" i="6"/>
  <c r="M272" i="6"/>
  <c r="K273" i="6"/>
  <c r="K270" i="5" l="1"/>
  <c r="G270" i="5"/>
  <c r="H270" i="5"/>
  <c r="B271" i="5"/>
  <c r="E269" i="5"/>
  <c r="M268" i="5"/>
  <c r="C270" i="5"/>
  <c r="B275" i="6"/>
  <c r="H274" i="6"/>
  <c r="I274" i="6" s="1"/>
  <c r="G274" i="6"/>
  <c r="E274" i="6"/>
  <c r="C274" i="6"/>
  <c r="C275" i="6" s="1"/>
  <c r="L265" i="6"/>
  <c r="M273" i="6"/>
  <c r="K274" i="6"/>
  <c r="K271" i="5" l="1"/>
  <c r="G271" i="5"/>
  <c r="H271" i="5"/>
  <c r="B272" i="5"/>
  <c r="E270" i="5"/>
  <c r="M269" i="5"/>
  <c r="C271" i="5"/>
  <c r="B276" i="6"/>
  <c r="H275" i="6"/>
  <c r="I275" i="6" s="1"/>
  <c r="G275" i="6"/>
  <c r="E275" i="6"/>
  <c r="L266" i="6"/>
  <c r="L267" i="6"/>
  <c r="M274" i="6"/>
  <c r="K275" i="6"/>
  <c r="K272" i="5" l="1"/>
  <c r="H272" i="5"/>
  <c r="G272" i="5"/>
  <c r="B273" i="5"/>
  <c r="E271" i="5"/>
  <c r="M270" i="5"/>
  <c r="C272" i="5"/>
  <c r="B277" i="6"/>
  <c r="H276" i="6"/>
  <c r="I276" i="6" s="1"/>
  <c r="G276" i="6"/>
  <c r="E276" i="6"/>
  <c r="C276" i="6"/>
  <c r="C277" i="6" s="1"/>
  <c r="M275" i="6"/>
  <c r="K276" i="6"/>
  <c r="K273" i="5" l="1"/>
  <c r="G273" i="5"/>
  <c r="H273" i="5"/>
  <c r="B274" i="5"/>
  <c r="E272" i="5"/>
  <c r="M271" i="5"/>
  <c r="C273" i="5"/>
  <c r="B278" i="6"/>
  <c r="H277" i="6"/>
  <c r="I277" i="6" s="1"/>
  <c r="G277" i="6"/>
  <c r="E277" i="6"/>
  <c r="C278" i="6"/>
  <c r="M276" i="6"/>
  <c r="K277" i="6"/>
  <c r="K274" i="5" l="1"/>
  <c r="G274" i="5"/>
  <c r="H274" i="5"/>
  <c r="B275" i="5"/>
  <c r="E273" i="5"/>
  <c r="M272" i="5"/>
  <c r="C274" i="5"/>
  <c r="B279" i="6"/>
  <c r="H278" i="6"/>
  <c r="I278" i="6" s="1"/>
  <c r="G278" i="6"/>
  <c r="E278" i="6"/>
  <c r="M277" i="6"/>
  <c r="K278" i="6"/>
  <c r="K275" i="5" l="1"/>
  <c r="G275" i="5"/>
  <c r="H275" i="5"/>
  <c r="B276" i="5"/>
  <c r="E274" i="5"/>
  <c r="M273" i="5"/>
  <c r="C275" i="5"/>
  <c r="B280" i="6"/>
  <c r="H279" i="6"/>
  <c r="I279" i="6" s="1"/>
  <c r="G279" i="6"/>
  <c r="E279" i="6"/>
  <c r="C279" i="6"/>
  <c r="M278" i="6"/>
  <c r="K279" i="6"/>
  <c r="C280" i="6" l="1"/>
  <c r="K276" i="5"/>
  <c r="H276" i="5"/>
  <c r="G276" i="5"/>
  <c r="B277" i="5"/>
  <c r="E275" i="5"/>
  <c r="M274" i="5"/>
  <c r="C276" i="5"/>
  <c r="B281" i="6"/>
  <c r="H280" i="6"/>
  <c r="I280" i="6" s="1"/>
  <c r="G280" i="6"/>
  <c r="E280" i="6"/>
  <c r="M279" i="6"/>
  <c r="K280" i="6"/>
  <c r="K277" i="5" l="1"/>
  <c r="G277" i="5"/>
  <c r="H277" i="5"/>
  <c r="B278" i="5"/>
  <c r="E276" i="5"/>
  <c r="M275" i="5"/>
  <c r="C277" i="5"/>
  <c r="B282" i="6"/>
  <c r="H281" i="6"/>
  <c r="I281" i="6" s="1"/>
  <c r="G281" i="6"/>
  <c r="E281" i="6"/>
  <c r="C281" i="6"/>
  <c r="C282" i="6" s="1"/>
  <c r="M280" i="6"/>
  <c r="K281" i="6"/>
  <c r="K278" i="5" l="1"/>
  <c r="G278" i="5"/>
  <c r="H278" i="5"/>
  <c r="B279" i="5"/>
  <c r="E277" i="5"/>
  <c r="M276" i="5"/>
  <c r="C278" i="5"/>
  <c r="B283" i="6"/>
  <c r="C283" i="6" s="1"/>
  <c r="H282" i="6"/>
  <c r="I282" i="6" s="1"/>
  <c r="G282" i="6"/>
  <c r="E282" i="6"/>
  <c r="M281" i="6"/>
  <c r="K282" i="6"/>
  <c r="K279" i="5" l="1"/>
  <c r="G279" i="5"/>
  <c r="H279" i="5"/>
  <c r="B280" i="5"/>
  <c r="E278" i="5"/>
  <c r="M277" i="5"/>
  <c r="C279" i="5"/>
  <c r="B284" i="6"/>
  <c r="H283" i="6"/>
  <c r="I283" i="6" s="1"/>
  <c r="G283" i="6"/>
  <c r="E283" i="6"/>
  <c r="M282" i="6"/>
  <c r="K283" i="6"/>
  <c r="K280" i="5" l="1"/>
  <c r="H280" i="5"/>
  <c r="G280" i="5"/>
  <c r="B281" i="5"/>
  <c r="E279" i="5"/>
  <c r="M278" i="5"/>
  <c r="C280" i="5"/>
  <c r="B285" i="6"/>
  <c r="H284" i="6"/>
  <c r="I284" i="6" s="1"/>
  <c r="G284" i="6"/>
  <c r="E284" i="6"/>
  <c r="C284" i="6"/>
  <c r="C285" i="6" s="1"/>
  <c r="M283" i="6"/>
  <c r="K284" i="6"/>
  <c r="K281" i="5" l="1"/>
  <c r="G281" i="5"/>
  <c r="H281" i="5"/>
  <c r="B282" i="5"/>
  <c r="E280" i="5"/>
  <c r="M279" i="5"/>
  <c r="C281" i="5"/>
  <c r="B286" i="6"/>
  <c r="H285" i="6"/>
  <c r="I285" i="6" s="1"/>
  <c r="G285" i="6"/>
  <c r="E285" i="6"/>
  <c r="M284" i="6"/>
  <c r="K285" i="6"/>
  <c r="K282" i="5" l="1"/>
  <c r="G282" i="5"/>
  <c r="H282" i="5"/>
  <c r="B283" i="5"/>
  <c r="E281" i="5"/>
  <c r="M280" i="5"/>
  <c r="C282" i="5"/>
  <c r="B287" i="6"/>
  <c r="H286" i="6"/>
  <c r="I286" i="6" s="1"/>
  <c r="G286" i="6"/>
  <c r="E286" i="6"/>
  <c r="C286" i="6"/>
  <c r="C287" i="6" s="1"/>
  <c r="M285" i="6"/>
  <c r="K286" i="6"/>
  <c r="K283" i="5" l="1"/>
  <c r="G283" i="5"/>
  <c r="H283" i="5"/>
  <c r="B284" i="5"/>
  <c r="E282" i="5"/>
  <c r="M281" i="5"/>
  <c r="C283" i="5"/>
  <c r="B288" i="6"/>
  <c r="H287" i="6"/>
  <c r="I287" i="6" s="1"/>
  <c r="G287" i="6"/>
  <c r="E287" i="6"/>
  <c r="C288" i="6"/>
  <c r="M286" i="6"/>
  <c r="K287" i="6"/>
  <c r="K284" i="5" l="1"/>
  <c r="H284" i="5"/>
  <c r="G284" i="5"/>
  <c r="B285" i="5"/>
  <c r="E283" i="5"/>
  <c r="M282" i="5"/>
  <c r="C284" i="5"/>
  <c r="B289" i="6"/>
  <c r="H288" i="6"/>
  <c r="I288" i="6" s="1"/>
  <c r="G288" i="6"/>
  <c r="E288" i="6"/>
  <c r="M287" i="6"/>
  <c r="K288" i="6"/>
  <c r="K285" i="5" l="1"/>
  <c r="G285" i="5"/>
  <c r="H285" i="5"/>
  <c r="B286" i="5"/>
  <c r="E284" i="5"/>
  <c r="M283" i="5"/>
  <c r="C285" i="5"/>
  <c r="B290" i="6"/>
  <c r="H289" i="6"/>
  <c r="I289" i="6" s="1"/>
  <c r="G289" i="6"/>
  <c r="E289" i="6"/>
  <c r="C289" i="6"/>
  <c r="C290" i="6" s="1"/>
  <c r="M288" i="6"/>
  <c r="K289" i="6"/>
  <c r="K286" i="5" l="1"/>
  <c r="G286" i="5"/>
  <c r="H286" i="5"/>
  <c r="B287" i="5"/>
  <c r="E285" i="5"/>
  <c r="M284" i="5"/>
  <c r="C286" i="5"/>
  <c r="B291" i="6"/>
  <c r="H290" i="6"/>
  <c r="I290" i="6" s="1"/>
  <c r="G290" i="6"/>
  <c r="E290" i="6"/>
  <c r="M289" i="6"/>
  <c r="K290" i="6"/>
  <c r="K287" i="5" l="1"/>
  <c r="G287" i="5"/>
  <c r="H287" i="5"/>
  <c r="B288" i="5"/>
  <c r="E286" i="5"/>
  <c r="M285" i="5"/>
  <c r="C287" i="5"/>
  <c r="B292" i="6"/>
  <c r="H291" i="6"/>
  <c r="I291" i="6" s="1"/>
  <c r="G291" i="6"/>
  <c r="E291" i="6"/>
  <c r="C291" i="6"/>
  <c r="C292" i="6" s="1"/>
  <c r="M290" i="6"/>
  <c r="K291" i="6"/>
  <c r="K288" i="5" l="1"/>
  <c r="H288" i="5"/>
  <c r="G288" i="5"/>
  <c r="B289" i="5"/>
  <c r="E287" i="5"/>
  <c r="M286" i="5"/>
  <c r="C288" i="5"/>
  <c r="B293" i="6"/>
  <c r="C293" i="6" s="1"/>
  <c r="H292" i="6"/>
  <c r="I292" i="6" s="1"/>
  <c r="G292" i="6"/>
  <c r="E292" i="6"/>
  <c r="M291" i="6"/>
  <c r="K292" i="6"/>
  <c r="K289" i="5" l="1"/>
  <c r="G289" i="5"/>
  <c r="H289" i="5"/>
  <c r="B290" i="5"/>
  <c r="E288" i="5"/>
  <c r="M287" i="5"/>
  <c r="C289" i="5"/>
  <c r="B294" i="6"/>
  <c r="H293" i="6"/>
  <c r="I293" i="6" s="1"/>
  <c r="G293" i="6"/>
  <c r="E293" i="6"/>
  <c r="M292" i="6"/>
  <c r="K293" i="6"/>
  <c r="K290" i="5" l="1"/>
  <c r="G290" i="5"/>
  <c r="H290" i="5"/>
  <c r="B291" i="5"/>
  <c r="E289" i="5"/>
  <c r="M288" i="5"/>
  <c r="C290" i="5"/>
  <c r="B295" i="6"/>
  <c r="H294" i="6"/>
  <c r="I294" i="6" s="1"/>
  <c r="G294" i="6"/>
  <c r="E294" i="6"/>
  <c r="C294" i="6"/>
  <c r="M293" i="6"/>
  <c r="K294" i="6"/>
  <c r="K291" i="5" l="1"/>
  <c r="G291" i="5"/>
  <c r="H291" i="5"/>
  <c r="B292" i="5"/>
  <c r="E290" i="5"/>
  <c r="M289" i="5"/>
  <c r="C291" i="5"/>
  <c r="C295" i="6"/>
  <c r="B296" i="6"/>
  <c r="H295" i="6"/>
  <c r="I295" i="6" s="1"/>
  <c r="G295" i="6"/>
  <c r="E295" i="6"/>
  <c r="M294" i="6"/>
  <c r="K295" i="6"/>
  <c r="K292" i="5" l="1"/>
  <c r="H292" i="5"/>
  <c r="G292" i="5"/>
  <c r="B293" i="5"/>
  <c r="E291" i="5"/>
  <c r="M290" i="5"/>
  <c r="C292" i="5"/>
  <c r="B297" i="6"/>
  <c r="H296" i="6"/>
  <c r="I296" i="6" s="1"/>
  <c r="G296" i="6"/>
  <c r="E296" i="6"/>
  <c r="C296" i="6"/>
  <c r="C297" i="6" s="1"/>
  <c r="M295" i="6"/>
  <c r="K296" i="6"/>
  <c r="K293" i="5" l="1"/>
  <c r="G293" i="5"/>
  <c r="H293" i="5"/>
  <c r="B294" i="5"/>
  <c r="E292" i="5"/>
  <c r="M291" i="5"/>
  <c r="C293" i="5"/>
  <c r="B298" i="6"/>
  <c r="C298" i="6" s="1"/>
  <c r="H297" i="6"/>
  <c r="I297" i="6" s="1"/>
  <c r="G297" i="6"/>
  <c r="E297" i="6"/>
  <c r="M296" i="6"/>
  <c r="K297" i="6"/>
  <c r="K294" i="5" l="1"/>
  <c r="G294" i="5"/>
  <c r="H294" i="5"/>
  <c r="B295" i="5"/>
  <c r="E293" i="5"/>
  <c r="M292" i="5"/>
  <c r="C294" i="5"/>
  <c r="B299" i="6"/>
  <c r="H298" i="6"/>
  <c r="I298" i="6" s="1"/>
  <c r="G298" i="6"/>
  <c r="E298" i="6"/>
  <c r="M297" i="6"/>
  <c r="K298" i="6"/>
  <c r="K295" i="5" l="1"/>
  <c r="G295" i="5"/>
  <c r="H295" i="5"/>
  <c r="B296" i="5"/>
  <c r="E294" i="5"/>
  <c r="M293" i="5"/>
  <c r="C295" i="5"/>
  <c r="B300" i="6"/>
  <c r="H299" i="6"/>
  <c r="I299" i="6" s="1"/>
  <c r="G299" i="6"/>
  <c r="E299" i="6"/>
  <c r="C299" i="6"/>
  <c r="C300" i="6" s="1"/>
  <c r="M298" i="6"/>
  <c r="K299" i="6"/>
  <c r="K296" i="5" l="1"/>
  <c r="H296" i="5"/>
  <c r="G296" i="5"/>
  <c r="B297" i="5"/>
  <c r="E295" i="5"/>
  <c r="M294" i="5"/>
  <c r="C296" i="5"/>
  <c r="B301" i="6"/>
  <c r="H300" i="6"/>
  <c r="I300" i="6" s="1"/>
  <c r="G300" i="6"/>
  <c r="E300" i="6"/>
  <c r="M299" i="6"/>
  <c r="K300" i="6"/>
  <c r="K297" i="5" l="1"/>
  <c r="G297" i="5"/>
  <c r="H297" i="5"/>
  <c r="B298" i="5"/>
  <c r="E296" i="5"/>
  <c r="M295" i="5"/>
  <c r="C297" i="5"/>
  <c r="B302" i="6"/>
  <c r="H301" i="6"/>
  <c r="I301" i="6" s="1"/>
  <c r="G301" i="6"/>
  <c r="E301" i="6"/>
  <c r="C301" i="6"/>
  <c r="C302" i="6" s="1"/>
  <c r="M300" i="6"/>
  <c r="K301" i="6"/>
  <c r="K298" i="5" l="1"/>
  <c r="G298" i="5"/>
  <c r="H298" i="5"/>
  <c r="B299" i="5"/>
  <c r="E297" i="5"/>
  <c r="M296" i="5"/>
  <c r="C298" i="5"/>
  <c r="B303" i="6"/>
  <c r="H302" i="6"/>
  <c r="I302" i="6" s="1"/>
  <c r="G302" i="6"/>
  <c r="E302" i="6"/>
  <c r="M301" i="6"/>
  <c r="K302" i="6"/>
  <c r="K299" i="5" l="1"/>
  <c r="G299" i="5"/>
  <c r="H299" i="5"/>
  <c r="B300" i="5"/>
  <c r="E298" i="5"/>
  <c r="M297" i="5"/>
  <c r="C299" i="5"/>
  <c r="B304" i="6"/>
  <c r="H303" i="6"/>
  <c r="I303" i="6" s="1"/>
  <c r="G303" i="6"/>
  <c r="E303" i="6"/>
  <c r="C303" i="6"/>
  <c r="C304" i="6" s="1"/>
  <c r="M302" i="6"/>
  <c r="K303" i="6"/>
  <c r="K300" i="5" l="1"/>
  <c r="H300" i="5"/>
  <c r="G300" i="5"/>
  <c r="B301" i="5"/>
  <c r="E299" i="5"/>
  <c r="M298" i="5"/>
  <c r="C300" i="5"/>
  <c r="B305" i="6"/>
  <c r="C305" i="6" s="1"/>
  <c r="H304" i="6"/>
  <c r="I304" i="6" s="1"/>
  <c r="G304" i="6"/>
  <c r="E304" i="6"/>
  <c r="M303" i="6"/>
  <c r="K304" i="6"/>
  <c r="K301" i="5" l="1"/>
  <c r="G301" i="5"/>
  <c r="H301" i="5"/>
  <c r="B302" i="5"/>
  <c r="E300" i="5"/>
  <c r="M299" i="5"/>
  <c r="C301" i="5"/>
  <c r="B306" i="6"/>
  <c r="H305" i="6"/>
  <c r="I305" i="6" s="1"/>
  <c r="G305" i="6"/>
  <c r="E305" i="6"/>
  <c r="M304" i="6"/>
  <c r="K305" i="6"/>
  <c r="K302" i="5" l="1"/>
  <c r="G302" i="5"/>
  <c r="H302" i="5"/>
  <c r="B303" i="5"/>
  <c r="E301" i="5"/>
  <c r="M300" i="5"/>
  <c r="C302" i="5"/>
  <c r="B307" i="6"/>
  <c r="H306" i="6"/>
  <c r="I306" i="6" s="1"/>
  <c r="G306" i="6"/>
  <c r="E306" i="6"/>
  <c r="C306" i="6"/>
  <c r="C307" i="6" s="1"/>
  <c r="M305" i="6"/>
  <c r="K306" i="6"/>
  <c r="K303" i="5" l="1"/>
  <c r="G303" i="5"/>
  <c r="H303" i="5"/>
  <c r="B304" i="5"/>
  <c r="E302" i="5"/>
  <c r="M301" i="5"/>
  <c r="C303" i="5"/>
  <c r="B308" i="6"/>
  <c r="C308" i="6" s="1"/>
  <c r="H307" i="6"/>
  <c r="I307" i="6" s="1"/>
  <c r="G307" i="6"/>
  <c r="E307" i="6"/>
  <c r="M306" i="6"/>
  <c r="K307" i="6"/>
  <c r="K304" i="5" l="1"/>
  <c r="H304" i="5"/>
  <c r="G304" i="5"/>
  <c r="B305" i="5"/>
  <c r="E303" i="5"/>
  <c r="M302" i="5"/>
  <c r="C304" i="5"/>
  <c r="B309" i="6"/>
  <c r="H308" i="6"/>
  <c r="I308" i="6" s="1"/>
  <c r="G308" i="6"/>
  <c r="E308" i="6"/>
  <c r="M307" i="6"/>
  <c r="K308" i="6"/>
  <c r="K305" i="5" l="1"/>
  <c r="G305" i="5"/>
  <c r="H305" i="5"/>
  <c r="B306" i="5"/>
  <c r="E304" i="5"/>
  <c r="M303" i="5"/>
  <c r="C305" i="5"/>
  <c r="B310" i="6"/>
  <c r="H309" i="6"/>
  <c r="I309" i="6" s="1"/>
  <c r="G309" i="6"/>
  <c r="E309" i="6"/>
  <c r="C309" i="6"/>
  <c r="C310" i="6" s="1"/>
  <c r="M308" i="6"/>
  <c r="K309" i="6"/>
  <c r="K306" i="5" l="1"/>
  <c r="G306" i="5"/>
  <c r="H306" i="5"/>
  <c r="B307" i="5"/>
  <c r="E305" i="5"/>
  <c r="M304" i="5"/>
  <c r="C306" i="5"/>
  <c r="B311" i="6"/>
  <c r="H310" i="6"/>
  <c r="I310" i="6" s="1"/>
  <c r="G310" i="6"/>
  <c r="E310" i="6"/>
  <c r="M309" i="6"/>
  <c r="K310" i="6"/>
  <c r="K307" i="5" l="1"/>
  <c r="G307" i="5"/>
  <c r="H307" i="5"/>
  <c r="B308" i="5"/>
  <c r="E306" i="5"/>
  <c r="M305" i="5"/>
  <c r="C307" i="5"/>
  <c r="B312" i="6"/>
  <c r="H311" i="6"/>
  <c r="I311" i="6" s="1"/>
  <c r="G311" i="6"/>
  <c r="E311" i="6"/>
  <c r="C311" i="6"/>
  <c r="C312" i="6" s="1"/>
  <c r="M310" i="6"/>
  <c r="K311" i="6"/>
  <c r="K308" i="5" l="1"/>
  <c r="H308" i="5"/>
  <c r="G308" i="5"/>
  <c r="B309" i="5"/>
  <c r="E307" i="5"/>
  <c r="M306" i="5"/>
  <c r="C308" i="5"/>
  <c r="B313" i="6"/>
  <c r="H312" i="6"/>
  <c r="I312" i="6" s="1"/>
  <c r="G312" i="6"/>
  <c r="E312" i="6"/>
  <c r="M311" i="6"/>
  <c r="K312" i="6"/>
  <c r="K309" i="5" l="1"/>
  <c r="G309" i="5"/>
  <c r="H309" i="5"/>
  <c r="B310" i="5"/>
  <c r="E308" i="5"/>
  <c r="M307" i="5"/>
  <c r="C309" i="5"/>
  <c r="B314" i="6"/>
  <c r="H313" i="6"/>
  <c r="I313" i="6" s="1"/>
  <c r="G313" i="6"/>
  <c r="E313" i="6"/>
  <c r="C313" i="6"/>
  <c r="C314" i="6" s="1"/>
  <c r="M312" i="6"/>
  <c r="K313" i="6"/>
  <c r="K310" i="5" l="1"/>
  <c r="G310" i="5"/>
  <c r="H310" i="5"/>
  <c r="B311" i="5"/>
  <c r="E309" i="5"/>
  <c r="M308" i="5"/>
  <c r="C310" i="5"/>
  <c r="B315" i="6"/>
  <c r="H314" i="6"/>
  <c r="I314" i="6" s="1"/>
  <c r="G314" i="6"/>
  <c r="E314" i="6"/>
  <c r="M313" i="6"/>
  <c r="K314" i="6"/>
  <c r="K311" i="5" l="1"/>
  <c r="G311" i="5"/>
  <c r="H311" i="5"/>
  <c r="B312" i="5"/>
  <c r="E310" i="5"/>
  <c r="M309" i="5"/>
  <c r="C311" i="5"/>
  <c r="B316" i="6"/>
  <c r="H315" i="6"/>
  <c r="I315" i="6" s="1"/>
  <c r="G315" i="6"/>
  <c r="E315" i="6"/>
  <c r="C315" i="6"/>
  <c r="C316" i="6" s="1"/>
  <c r="M314" i="6"/>
  <c r="K315" i="6"/>
  <c r="K312" i="5" l="1"/>
  <c r="H312" i="5"/>
  <c r="G312" i="5"/>
  <c r="B313" i="5"/>
  <c r="E311" i="5"/>
  <c r="M310" i="5"/>
  <c r="C312" i="5"/>
  <c r="B317" i="6"/>
  <c r="H316" i="6"/>
  <c r="I316" i="6" s="1"/>
  <c r="G316" i="6"/>
  <c r="E316" i="6"/>
  <c r="M315" i="6"/>
  <c r="K316" i="6"/>
  <c r="K313" i="5" l="1"/>
  <c r="G313" i="5"/>
  <c r="H313" i="5"/>
  <c r="B314" i="5"/>
  <c r="E312" i="5"/>
  <c r="M311" i="5"/>
  <c r="C313" i="5"/>
  <c r="B318" i="6"/>
  <c r="H317" i="6"/>
  <c r="I317" i="6" s="1"/>
  <c r="G317" i="6"/>
  <c r="E317" i="6"/>
  <c r="C317" i="6"/>
  <c r="C318" i="6" s="1"/>
  <c r="M316" i="6"/>
  <c r="K317" i="6"/>
  <c r="K314" i="5" l="1"/>
  <c r="G314" i="5"/>
  <c r="H314" i="5"/>
  <c r="B315" i="5"/>
  <c r="E313" i="5"/>
  <c r="M312" i="5"/>
  <c r="C314" i="5"/>
  <c r="B319" i="6"/>
  <c r="C319" i="6" s="1"/>
  <c r="H318" i="6"/>
  <c r="I318" i="6" s="1"/>
  <c r="G318" i="6"/>
  <c r="E318" i="6"/>
  <c r="M317" i="6"/>
  <c r="K318" i="6"/>
  <c r="K315" i="5" l="1"/>
  <c r="G315" i="5"/>
  <c r="H315" i="5"/>
  <c r="B316" i="5"/>
  <c r="E314" i="5"/>
  <c r="M313" i="5"/>
  <c r="C315" i="5"/>
  <c r="B320" i="6"/>
  <c r="H319" i="6"/>
  <c r="I319" i="6" s="1"/>
  <c r="G319" i="6"/>
  <c r="E319" i="6"/>
  <c r="M318" i="6"/>
  <c r="K319" i="6"/>
  <c r="K316" i="5" l="1"/>
  <c r="H316" i="5"/>
  <c r="G316" i="5"/>
  <c r="B317" i="5"/>
  <c r="E315" i="5"/>
  <c r="M314" i="5"/>
  <c r="C316" i="5"/>
  <c r="B321" i="6"/>
  <c r="H320" i="6"/>
  <c r="I320" i="6" s="1"/>
  <c r="G320" i="6"/>
  <c r="E320" i="6"/>
  <c r="C320" i="6"/>
  <c r="C321" i="6" s="1"/>
  <c r="M319" i="6"/>
  <c r="K320" i="6"/>
  <c r="K317" i="5" l="1"/>
  <c r="G317" i="5"/>
  <c r="H317" i="5"/>
  <c r="B318" i="5"/>
  <c r="E316" i="5"/>
  <c r="M315" i="5"/>
  <c r="C317" i="5"/>
  <c r="B322" i="6"/>
  <c r="H321" i="6"/>
  <c r="I321" i="6" s="1"/>
  <c r="G321" i="6"/>
  <c r="E321" i="6"/>
  <c r="M320" i="6"/>
  <c r="K321" i="6"/>
  <c r="K318" i="5" l="1"/>
  <c r="G318" i="5"/>
  <c r="H318" i="5"/>
  <c r="B319" i="5"/>
  <c r="E317" i="5"/>
  <c r="M316" i="5"/>
  <c r="C318" i="5"/>
  <c r="B323" i="6"/>
  <c r="H322" i="6"/>
  <c r="I322" i="6" s="1"/>
  <c r="G322" i="6"/>
  <c r="E322" i="6"/>
  <c r="C322" i="6"/>
  <c r="C323" i="6" s="1"/>
  <c r="M321" i="6"/>
  <c r="K322" i="6"/>
  <c r="K319" i="5" l="1"/>
  <c r="G319" i="5"/>
  <c r="H319" i="5"/>
  <c r="B320" i="5"/>
  <c r="E318" i="5"/>
  <c r="M317" i="5"/>
  <c r="C319" i="5"/>
  <c r="B324" i="6"/>
  <c r="H323" i="6"/>
  <c r="I323" i="6" s="1"/>
  <c r="G323" i="6"/>
  <c r="E323" i="6"/>
  <c r="M322" i="6"/>
  <c r="K323" i="6"/>
  <c r="K320" i="5" l="1"/>
  <c r="H320" i="5"/>
  <c r="G320" i="5"/>
  <c r="B321" i="5"/>
  <c r="E319" i="5"/>
  <c r="M318" i="5"/>
  <c r="C320" i="5"/>
  <c r="B325" i="6"/>
  <c r="H324" i="6"/>
  <c r="I324" i="6" s="1"/>
  <c r="G324" i="6"/>
  <c r="E324" i="6"/>
  <c r="C324" i="6"/>
  <c r="C325" i="6" s="1"/>
  <c r="M323" i="6"/>
  <c r="K324" i="6"/>
  <c r="K321" i="5" l="1"/>
  <c r="G321" i="5"/>
  <c r="H321" i="5"/>
  <c r="B322" i="5"/>
  <c r="E320" i="5"/>
  <c r="M319" i="5"/>
  <c r="C321" i="5"/>
  <c r="B326" i="6"/>
  <c r="C326" i="6" s="1"/>
  <c r="H325" i="6"/>
  <c r="I325" i="6" s="1"/>
  <c r="G325" i="6"/>
  <c r="E325" i="6"/>
  <c r="M324" i="6"/>
  <c r="K325" i="6"/>
  <c r="K322" i="5" l="1"/>
  <c r="G322" i="5"/>
  <c r="H322" i="5"/>
  <c r="B323" i="5"/>
  <c r="E321" i="5"/>
  <c r="M320" i="5"/>
  <c r="C322" i="5"/>
  <c r="B327" i="6"/>
  <c r="H326" i="6"/>
  <c r="I326" i="6" s="1"/>
  <c r="G326" i="6"/>
  <c r="E326" i="6"/>
  <c r="M325" i="6"/>
  <c r="K326" i="6"/>
  <c r="K323" i="5" l="1"/>
  <c r="G323" i="5"/>
  <c r="H323" i="5"/>
  <c r="B324" i="5"/>
  <c r="E322" i="5"/>
  <c r="M321" i="5"/>
  <c r="C323" i="5"/>
  <c r="B328" i="6"/>
  <c r="H327" i="6"/>
  <c r="I327" i="6" s="1"/>
  <c r="G327" i="6"/>
  <c r="E327" i="6"/>
  <c r="C327" i="6"/>
  <c r="C328" i="6" s="1"/>
  <c r="M326" i="6"/>
  <c r="K327" i="6"/>
  <c r="K324" i="5" l="1"/>
  <c r="H324" i="5"/>
  <c r="G324" i="5"/>
  <c r="B325" i="5"/>
  <c r="E323" i="5"/>
  <c r="M322" i="5"/>
  <c r="C324" i="5"/>
  <c r="B329" i="6"/>
  <c r="H328" i="6"/>
  <c r="I328" i="6" s="1"/>
  <c r="G328" i="6"/>
  <c r="E328" i="6"/>
  <c r="M327" i="6"/>
  <c r="K328" i="6"/>
  <c r="K325" i="5" l="1"/>
  <c r="G325" i="5"/>
  <c r="H325" i="5"/>
  <c r="B326" i="5"/>
  <c r="E324" i="5"/>
  <c r="M323" i="5"/>
  <c r="C325" i="5"/>
  <c r="B330" i="6"/>
  <c r="H329" i="6"/>
  <c r="I329" i="6" s="1"/>
  <c r="G329" i="6"/>
  <c r="E329" i="6"/>
  <c r="C329" i="6"/>
  <c r="C330" i="6" s="1"/>
  <c r="M328" i="6"/>
  <c r="K329" i="6"/>
  <c r="K326" i="5" l="1"/>
  <c r="G326" i="5"/>
  <c r="H326" i="5"/>
  <c r="B327" i="5"/>
  <c r="E325" i="5"/>
  <c r="M324" i="5"/>
  <c r="C326" i="5"/>
  <c r="B331" i="6"/>
  <c r="H330" i="6"/>
  <c r="I330" i="6" s="1"/>
  <c r="G330" i="6"/>
  <c r="E330" i="6"/>
  <c r="M329" i="6"/>
  <c r="K330" i="6"/>
  <c r="K327" i="5" l="1"/>
  <c r="G327" i="5"/>
  <c r="H327" i="5"/>
  <c r="B328" i="5"/>
  <c r="E326" i="5"/>
  <c r="M325" i="5"/>
  <c r="C327" i="5"/>
  <c r="B332" i="6"/>
  <c r="H331" i="6"/>
  <c r="I331" i="6" s="1"/>
  <c r="G331" i="6"/>
  <c r="E331" i="6"/>
  <c r="C331" i="6"/>
  <c r="C332" i="6" s="1"/>
  <c r="M330" i="6"/>
  <c r="K331" i="6"/>
  <c r="K328" i="5" l="1"/>
  <c r="H328" i="5"/>
  <c r="G328" i="5"/>
  <c r="B329" i="5"/>
  <c r="E327" i="5"/>
  <c r="M326" i="5"/>
  <c r="C328" i="5"/>
  <c r="B333" i="6"/>
  <c r="C333" i="6" s="1"/>
  <c r="H332" i="6"/>
  <c r="I332" i="6" s="1"/>
  <c r="G332" i="6"/>
  <c r="E332" i="6"/>
  <c r="M331" i="6"/>
  <c r="K332" i="6"/>
  <c r="K329" i="5" l="1"/>
  <c r="G329" i="5"/>
  <c r="H329" i="5"/>
  <c r="B330" i="5"/>
  <c r="E328" i="5"/>
  <c r="M327" i="5"/>
  <c r="C329" i="5"/>
  <c r="B334" i="6"/>
  <c r="H333" i="6"/>
  <c r="I333" i="6" s="1"/>
  <c r="G333" i="6"/>
  <c r="E333" i="6"/>
  <c r="M332" i="6"/>
  <c r="K333" i="6"/>
  <c r="K330" i="5" l="1"/>
  <c r="G330" i="5"/>
  <c r="H330" i="5"/>
  <c r="B331" i="5"/>
  <c r="E329" i="5"/>
  <c r="M328" i="5"/>
  <c r="C330" i="5"/>
  <c r="B335" i="6"/>
  <c r="H334" i="6"/>
  <c r="I334" i="6" s="1"/>
  <c r="G334" i="6"/>
  <c r="E334" i="6"/>
  <c r="C334" i="6"/>
  <c r="C335" i="6" s="1"/>
  <c r="M333" i="6"/>
  <c r="K334" i="6"/>
  <c r="K331" i="5" l="1"/>
  <c r="G331" i="5"/>
  <c r="H331" i="5"/>
  <c r="B332" i="5"/>
  <c r="E330" i="5"/>
  <c r="M329" i="5"/>
  <c r="C331" i="5"/>
  <c r="B336" i="6"/>
  <c r="C336" i="6" s="1"/>
  <c r="H335" i="6"/>
  <c r="I335" i="6" s="1"/>
  <c r="G335" i="6"/>
  <c r="E335" i="6"/>
  <c r="M334" i="6"/>
  <c r="K335" i="6"/>
  <c r="K332" i="5" l="1"/>
  <c r="H332" i="5"/>
  <c r="G332" i="5"/>
  <c r="B333" i="5"/>
  <c r="E331" i="5"/>
  <c r="M330" i="5"/>
  <c r="C332" i="5"/>
  <c r="B337" i="6"/>
  <c r="H336" i="6"/>
  <c r="I336" i="6" s="1"/>
  <c r="G336" i="6"/>
  <c r="E336" i="6"/>
  <c r="M335" i="6"/>
  <c r="K336" i="6"/>
  <c r="K333" i="5" l="1"/>
  <c r="G333" i="5"/>
  <c r="H333" i="5"/>
  <c r="B334" i="5"/>
  <c r="E332" i="5"/>
  <c r="M331" i="5"/>
  <c r="C333" i="5"/>
  <c r="B338" i="6"/>
  <c r="H337" i="6"/>
  <c r="I337" i="6" s="1"/>
  <c r="G337" i="6"/>
  <c r="E337" i="6"/>
  <c r="C337" i="6"/>
  <c r="C338" i="6" s="1"/>
  <c r="M336" i="6"/>
  <c r="K337" i="6"/>
  <c r="K334" i="5" l="1"/>
  <c r="G334" i="5"/>
  <c r="H334" i="5"/>
  <c r="B335" i="5"/>
  <c r="E333" i="5"/>
  <c r="M332" i="5"/>
  <c r="C334" i="5"/>
  <c r="B339" i="6"/>
  <c r="H338" i="6"/>
  <c r="I338" i="6" s="1"/>
  <c r="G338" i="6"/>
  <c r="E338" i="6"/>
  <c r="M337" i="6"/>
  <c r="K338" i="6"/>
  <c r="K335" i="5" l="1"/>
  <c r="G335" i="5"/>
  <c r="H335" i="5"/>
  <c r="B336" i="5"/>
  <c r="E334" i="5"/>
  <c r="M333" i="5"/>
  <c r="C335" i="5"/>
  <c r="B340" i="6"/>
  <c r="H339" i="6"/>
  <c r="I339" i="6" s="1"/>
  <c r="G339" i="6"/>
  <c r="E339" i="6"/>
  <c r="C339" i="6"/>
  <c r="C340" i="6" s="1"/>
  <c r="M338" i="6"/>
  <c r="K339" i="6"/>
  <c r="K336" i="5" l="1"/>
  <c r="H336" i="5"/>
  <c r="G336" i="5"/>
  <c r="B337" i="5"/>
  <c r="E335" i="5"/>
  <c r="M334" i="5"/>
  <c r="C336" i="5"/>
  <c r="B341" i="6"/>
  <c r="H340" i="6"/>
  <c r="I340" i="6" s="1"/>
  <c r="G340" i="6"/>
  <c r="E340" i="6"/>
  <c r="M339" i="6"/>
  <c r="K340" i="6"/>
  <c r="K337" i="5" l="1"/>
  <c r="G337" i="5"/>
  <c r="H337" i="5"/>
  <c r="B338" i="5"/>
  <c r="E336" i="5"/>
  <c r="M335" i="5"/>
  <c r="C337" i="5"/>
  <c r="B342" i="6"/>
  <c r="H341" i="6"/>
  <c r="I341" i="6" s="1"/>
  <c r="G341" i="6"/>
  <c r="E341" i="6"/>
  <c r="C341" i="6"/>
  <c r="C342" i="6" s="1"/>
  <c r="M340" i="6"/>
  <c r="K341" i="6"/>
  <c r="K338" i="5" l="1"/>
  <c r="G338" i="5"/>
  <c r="H338" i="5"/>
  <c r="B339" i="5"/>
  <c r="E337" i="5"/>
  <c r="M336" i="5"/>
  <c r="C338" i="5"/>
  <c r="B343" i="6"/>
  <c r="H342" i="6"/>
  <c r="I342" i="6" s="1"/>
  <c r="G342" i="6"/>
  <c r="E342" i="6"/>
  <c r="M341" i="6"/>
  <c r="K342" i="6"/>
  <c r="K339" i="5" l="1"/>
  <c r="G339" i="5"/>
  <c r="H339" i="5"/>
  <c r="B340" i="5"/>
  <c r="E338" i="5"/>
  <c r="M337" i="5"/>
  <c r="C339" i="5"/>
  <c r="B344" i="6"/>
  <c r="H343" i="6"/>
  <c r="I343" i="6" s="1"/>
  <c r="G343" i="6"/>
  <c r="E343" i="6"/>
  <c r="C343" i="6"/>
  <c r="C344" i="6" s="1"/>
  <c r="M342" i="6"/>
  <c r="K343" i="6"/>
  <c r="K340" i="5" l="1"/>
  <c r="H340" i="5"/>
  <c r="G340" i="5"/>
  <c r="B341" i="5"/>
  <c r="E339" i="5"/>
  <c r="M338" i="5"/>
  <c r="C340" i="5"/>
  <c r="B345" i="6"/>
  <c r="H344" i="6"/>
  <c r="I344" i="6" s="1"/>
  <c r="G344" i="6"/>
  <c r="E344" i="6"/>
  <c r="M343" i="6"/>
  <c r="K344" i="6"/>
  <c r="K341" i="5" l="1"/>
  <c r="G341" i="5"/>
  <c r="H341" i="5"/>
  <c r="B342" i="5"/>
  <c r="E340" i="5"/>
  <c r="M339" i="5"/>
  <c r="C341" i="5"/>
  <c r="B346" i="6"/>
  <c r="H345" i="6"/>
  <c r="I345" i="6" s="1"/>
  <c r="G345" i="6"/>
  <c r="E345" i="6"/>
  <c r="C345" i="6"/>
  <c r="C346" i="6" s="1"/>
  <c r="M344" i="6"/>
  <c r="K345" i="6"/>
  <c r="K342" i="5" l="1"/>
  <c r="G342" i="5"/>
  <c r="H342" i="5"/>
  <c r="B343" i="5"/>
  <c r="E341" i="5"/>
  <c r="M340" i="5"/>
  <c r="C342" i="5"/>
  <c r="B347" i="6"/>
  <c r="H346" i="6"/>
  <c r="I346" i="6" s="1"/>
  <c r="G346" i="6"/>
  <c r="E346" i="6"/>
  <c r="M345" i="6"/>
  <c r="K346" i="6"/>
  <c r="K343" i="5" l="1"/>
  <c r="G343" i="5"/>
  <c r="H343" i="5"/>
  <c r="B344" i="5"/>
  <c r="E342" i="5"/>
  <c r="M341" i="5"/>
  <c r="C343" i="5"/>
  <c r="B348" i="6"/>
  <c r="H347" i="6"/>
  <c r="I347" i="6" s="1"/>
  <c r="E347" i="6"/>
  <c r="G347" i="6"/>
  <c r="C347" i="6"/>
  <c r="C348" i="6" s="1"/>
  <c r="M346" i="6"/>
  <c r="K347" i="6"/>
  <c r="K344" i="5" l="1"/>
  <c r="H344" i="5"/>
  <c r="G344" i="5"/>
  <c r="B345" i="5"/>
  <c r="E343" i="5"/>
  <c r="M342" i="5"/>
  <c r="C344" i="5"/>
  <c r="B349" i="6"/>
  <c r="H348" i="6"/>
  <c r="I348" i="6" s="1"/>
  <c r="G348" i="6"/>
  <c r="E348" i="6"/>
  <c r="M347" i="6"/>
  <c r="K348" i="6"/>
  <c r="K345" i="5" l="1"/>
  <c r="G345" i="5"/>
  <c r="H345" i="5"/>
  <c r="B346" i="5"/>
  <c r="E344" i="5"/>
  <c r="M343" i="5"/>
  <c r="C345" i="5"/>
  <c r="B350" i="6"/>
  <c r="H349" i="6"/>
  <c r="I349" i="6" s="1"/>
  <c r="G349" i="6"/>
  <c r="E349" i="6"/>
  <c r="C349" i="6"/>
  <c r="C350" i="6" s="1"/>
  <c r="M348" i="6"/>
  <c r="K349" i="6"/>
  <c r="K346" i="5" l="1"/>
  <c r="G346" i="5"/>
  <c r="H346" i="5"/>
  <c r="B347" i="5"/>
  <c r="E345" i="5"/>
  <c r="M344" i="5"/>
  <c r="C346" i="5"/>
  <c r="B351" i="6"/>
  <c r="H350" i="6"/>
  <c r="I350" i="6" s="1"/>
  <c r="G350" i="6"/>
  <c r="E350" i="6"/>
  <c r="M349" i="6"/>
  <c r="K350" i="6"/>
  <c r="K347" i="5" l="1"/>
  <c r="G347" i="5"/>
  <c r="H347" i="5"/>
  <c r="B348" i="5"/>
  <c r="E346" i="5"/>
  <c r="M345" i="5"/>
  <c r="C347" i="5"/>
  <c r="B352" i="6"/>
  <c r="H351" i="6"/>
  <c r="I351" i="6" s="1"/>
  <c r="G351" i="6"/>
  <c r="E351" i="6"/>
  <c r="C351" i="6"/>
  <c r="C352" i="6" s="1"/>
  <c r="M350" i="6"/>
  <c r="K351" i="6"/>
  <c r="K348" i="5" l="1"/>
  <c r="H348" i="5"/>
  <c r="G348" i="5"/>
  <c r="B349" i="5"/>
  <c r="E347" i="5"/>
  <c r="M346" i="5"/>
  <c r="C348" i="5"/>
  <c r="B353" i="6"/>
  <c r="H352" i="6"/>
  <c r="I352" i="6" s="1"/>
  <c r="G352" i="6"/>
  <c r="E352" i="6"/>
  <c r="M351" i="6"/>
  <c r="K352" i="6"/>
  <c r="K349" i="5" l="1"/>
  <c r="G349" i="5"/>
  <c r="H349" i="5"/>
  <c r="B350" i="5"/>
  <c r="E348" i="5"/>
  <c r="M347" i="5"/>
  <c r="C349" i="5"/>
  <c r="B354" i="6"/>
  <c r="H353" i="6"/>
  <c r="I353" i="6" s="1"/>
  <c r="G353" i="6"/>
  <c r="E353" i="6"/>
  <c r="C353" i="6"/>
  <c r="C354" i="6" s="1"/>
  <c r="M352" i="6"/>
  <c r="K353" i="6"/>
  <c r="K350" i="5" l="1"/>
  <c r="G350" i="5"/>
  <c r="H350" i="5"/>
  <c r="B351" i="5"/>
  <c r="E349" i="5"/>
  <c r="M348" i="5"/>
  <c r="C350" i="5"/>
  <c r="B355" i="6"/>
  <c r="H354" i="6"/>
  <c r="I354" i="6" s="1"/>
  <c r="G354" i="6"/>
  <c r="E354" i="6"/>
  <c r="M353" i="6"/>
  <c r="K354" i="6"/>
  <c r="K351" i="5" l="1"/>
  <c r="G351" i="5"/>
  <c r="H351" i="5"/>
  <c r="B352" i="5"/>
  <c r="E350" i="5"/>
  <c r="M349" i="5"/>
  <c r="C351" i="5"/>
  <c r="B356" i="6"/>
  <c r="H355" i="6"/>
  <c r="I355" i="6" s="1"/>
  <c r="E355" i="6"/>
  <c r="G355" i="6"/>
  <c r="C355" i="6"/>
  <c r="C356" i="6" s="1"/>
  <c r="M354" i="6"/>
  <c r="K355" i="6"/>
  <c r="K352" i="5" l="1"/>
  <c r="H352" i="5"/>
  <c r="G352" i="5"/>
  <c r="B353" i="5"/>
  <c r="E351" i="5"/>
  <c r="M350" i="5"/>
  <c r="C352" i="5"/>
  <c r="B357" i="6"/>
  <c r="H356" i="6"/>
  <c r="I356" i="6" s="1"/>
  <c r="G356" i="6"/>
  <c r="E356" i="6"/>
  <c r="M355" i="6"/>
  <c r="K356" i="6"/>
  <c r="K353" i="5" l="1"/>
  <c r="G353" i="5"/>
  <c r="H353" i="5"/>
  <c r="B354" i="5"/>
  <c r="E352" i="5"/>
  <c r="M351" i="5"/>
  <c r="C353" i="5"/>
  <c r="B358" i="6"/>
  <c r="H357" i="6"/>
  <c r="I357" i="6" s="1"/>
  <c r="G357" i="6"/>
  <c r="E357" i="6"/>
  <c r="C357" i="6"/>
  <c r="C358" i="6" s="1"/>
  <c r="M356" i="6"/>
  <c r="K357" i="6"/>
  <c r="K354" i="5" l="1"/>
  <c r="G354" i="5"/>
  <c r="H354" i="5"/>
  <c r="B355" i="5"/>
  <c r="E353" i="5"/>
  <c r="M352" i="5"/>
  <c r="C354" i="5"/>
  <c r="B359" i="6"/>
  <c r="C359" i="6" s="1"/>
  <c r="H358" i="6"/>
  <c r="I358" i="6" s="1"/>
  <c r="G358" i="6"/>
  <c r="E358" i="6"/>
  <c r="M357" i="6"/>
  <c r="K358" i="6"/>
  <c r="K355" i="5" l="1"/>
  <c r="G355" i="5"/>
  <c r="H355" i="5"/>
  <c r="B356" i="5"/>
  <c r="E354" i="5"/>
  <c r="M353" i="5"/>
  <c r="C355" i="5"/>
  <c r="B360" i="6"/>
  <c r="H359" i="6"/>
  <c r="I359" i="6" s="1"/>
  <c r="G359" i="6"/>
  <c r="E359" i="6"/>
  <c r="M358" i="6"/>
  <c r="K359" i="6"/>
  <c r="K356" i="5" l="1"/>
  <c r="H356" i="5"/>
  <c r="G356" i="5"/>
  <c r="B357" i="5"/>
  <c r="E355" i="5"/>
  <c r="M354" i="5"/>
  <c r="C356" i="5"/>
  <c r="B361" i="6"/>
  <c r="H360" i="6"/>
  <c r="I360" i="6" s="1"/>
  <c r="G360" i="6"/>
  <c r="E360" i="6"/>
  <c r="C360" i="6"/>
  <c r="C361" i="6" s="1"/>
  <c r="M359" i="6"/>
  <c r="K360" i="6"/>
  <c r="K357" i="5" l="1"/>
  <c r="G357" i="5"/>
  <c r="H357" i="5"/>
  <c r="B358" i="5"/>
  <c r="E356" i="5"/>
  <c r="M355" i="5"/>
  <c r="C357" i="5"/>
  <c r="B362" i="6"/>
  <c r="H361" i="6"/>
  <c r="I361" i="6" s="1"/>
  <c r="G361" i="6"/>
  <c r="E361" i="6"/>
  <c r="M360" i="6"/>
  <c r="K361" i="6"/>
  <c r="K358" i="5" l="1"/>
  <c r="G358" i="5"/>
  <c r="H358" i="5"/>
  <c r="B359" i="5"/>
  <c r="E357" i="5"/>
  <c r="M356" i="5"/>
  <c r="C358" i="5"/>
  <c r="B363" i="6"/>
  <c r="G362" i="6"/>
  <c r="H362" i="6"/>
  <c r="I362" i="6" s="1"/>
  <c r="E362" i="6"/>
  <c r="C362" i="6"/>
  <c r="C363" i="6" s="1"/>
  <c r="M361" i="6"/>
  <c r="K362" i="6"/>
  <c r="K359" i="5" l="1"/>
  <c r="G359" i="5"/>
  <c r="H359" i="5"/>
  <c r="B360" i="5"/>
  <c r="E358" i="5"/>
  <c r="M357" i="5"/>
  <c r="C359" i="5"/>
  <c r="B364" i="6"/>
  <c r="C364" i="6" s="1"/>
  <c r="H363" i="6"/>
  <c r="I363" i="6" s="1"/>
  <c r="E363" i="6"/>
  <c r="G363" i="6"/>
  <c r="M362" i="6"/>
  <c r="K363" i="6"/>
  <c r="K360" i="5" l="1"/>
  <c r="H360" i="5"/>
  <c r="G360" i="5"/>
  <c r="B361" i="5"/>
  <c r="E359" i="5"/>
  <c r="M358" i="5"/>
  <c r="C360" i="5"/>
  <c r="B365" i="6"/>
  <c r="H364" i="6"/>
  <c r="I364" i="6" s="1"/>
  <c r="G364" i="6"/>
  <c r="E364" i="6"/>
  <c r="M363" i="6"/>
  <c r="K364" i="6"/>
  <c r="K361" i="5" l="1"/>
  <c r="G361" i="5"/>
  <c r="H361" i="5"/>
  <c r="B362" i="5"/>
  <c r="E360" i="5"/>
  <c r="M359" i="5"/>
  <c r="C361" i="5"/>
  <c r="B366" i="6"/>
  <c r="H365" i="6"/>
  <c r="I365" i="6" s="1"/>
  <c r="G365" i="6"/>
  <c r="E365" i="6"/>
  <c r="C365" i="6"/>
  <c r="C366" i="6" s="1"/>
  <c r="M364" i="6"/>
  <c r="K365" i="6"/>
  <c r="K362" i="5" l="1"/>
  <c r="G362" i="5"/>
  <c r="H362" i="5"/>
  <c r="B363" i="5"/>
  <c r="E361" i="5"/>
  <c r="M360" i="5"/>
  <c r="C362" i="5"/>
  <c r="B367" i="6"/>
  <c r="H366" i="6"/>
  <c r="I366" i="6" s="1"/>
  <c r="G366" i="6"/>
  <c r="E366" i="6"/>
  <c r="M365" i="6"/>
  <c r="K366" i="6"/>
  <c r="K363" i="5" l="1"/>
  <c r="G363" i="5"/>
  <c r="H363" i="5"/>
  <c r="B364" i="5"/>
  <c r="E362" i="5"/>
  <c r="M361" i="5"/>
  <c r="C363" i="5"/>
  <c r="B368" i="6"/>
  <c r="H367" i="6"/>
  <c r="I367" i="6" s="1"/>
  <c r="G367" i="6"/>
  <c r="E367" i="6"/>
  <c r="C367" i="6"/>
  <c r="C368" i="6" s="1"/>
  <c r="M366" i="6"/>
  <c r="K367" i="6"/>
  <c r="K364" i="5" l="1"/>
  <c r="H364" i="5"/>
  <c r="G364" i="5"/>
  <c r="B365" i="5"/>
  <c r="E363" i="5"/>
  <c r="M362" i="5"/>
  <c r="C364" i="5"/>
  <c r="B369" i="6"/>
  <c r="H368" i="6"/>
  <c r="I368" i="6" s="1"/>
  <c r="G368" i="6"/>
  <c r="E368" i="6"/>
  <c r="M367" i="6"/>
  <c r="K368" i="6"/>
  <c r="K365" i="5" l="1"/>
  <c r="G365" i="5"/>
  <c r="H365" i="5"/>
  <c r="B366" i="5"/>
  <c r="E364" i="5"/>
  <c r="M363" i="5"/>
  <c r="C365" i="5"/>
  <c r="B370" i="6"/>
  <c r="H369" i="6"/>
  <c r="I369" i="6" s="1"/>
  <c r="G369" i="6"/>
  <c r="E369" i="6"/>
  <c r="C369" i="6"/>
  <c r="C370" i="6" s="1"/>
  <c r="M368" i="6"/>
  <c r="K369" i="6"/>
  <c r="K366" i="5" l="1"/>
  <c r="G366" i="5"/>
  <c r="H366" i="5"/>
  <c r="B367" i="5"/>
  <c r="E365" i="5"/>
  <c r="M364" i="5"/>
  <c r="C366" i="5"/>
  <c r="B371" i="6"/>
  <c r="G370" i="6"/>
  <c r="H370" i="6"/>
  <c r="I370" i="6" s="1"/>
  <c r="E370" i="6"/>
  <c r="M369" i="6"/>
  <c r="K370" i="6"/>
  <c r="K367" i="5" l="1"/>
  <c r="G367" i="5"/>
  <c r="H367" i="5"/>
  <c r="B368" i="5"/>
  <c r="E366" i="5"/>
  <c r="M365" i="5"/>
  <c r="C367" i="5"/>
  <c r="B372" i="6"/>
  <c r="H371" i="6"/>
  <c r="I371" i="6" s="1"/>
  <c r="E371" i="6"/>
  <c r="G371" i="6"/>
  <c r="C371" i="6"/>
  <c r="C372" i="6" s="1"/>
  <c r="M370" i="6"/>
  <c r="K371" i="6"/>
  <c r="K368" i="5" l="1"/>
  <c r="H368" i="5"/>
  <c r="G368" i="5"/>
  <c r="B369" i="5"/>
  <c r="E367" i="5"/>
  <c r="M366" i="5"/>
  <c r="C368" i="5"/>
  <c r="B373" i="6"/>
  <c r="H372" i="6"/>
  <c r="I372" i="6" s="1"/>
  <c r="G372" i="6"/>
  <c r="E372" i="6"/>
  <c r="M371" i="6"/>
  <c r="K372" i="6"/>
  <c r="K369" i="5" l="1"/>
  <c r="G369" i="5"/>
  <c r="H369" i="5"/>
  <c r="B370" i="5"/>
  <c r="E368" i="5"/>
  <c r="M367" i="5"/>
  <c r="C369" i="5"/>
  <c r="B374" i="6"/>
  <c r="H373" i="6"/>
  <c r="I373" i="6" s="1"/>
  <c r="G373" i="6"/>
  <c r="E373" i="6"/>
  <c r="C373" i="6"/>
  <c r="C374" i="6" s="1"/>
  <c r="M372" i="6"/>
  <c r="K373" i="6"/>
  <c r="K370" i="5" l="1"/>
  <c r="G370" i="5"/>
  <c r="H370" i="5"/>
  <c r="B371" i="5"/>
  <c r="E369" i="5"/>
  <c r="M368" i="5"/>
  <c r="C370" i="5"/>
  <c r="B375" i="6"/>
  <c r="H374" i="6"/>
  <c r="I374" i="6" s="1"/>
  <c r="G374" i="6"/>
  <c r="E374" i="6"/>
  <c r="M373" i="6"/>
  <c r="K374" i="6"/>
  <c r="K371" i="5" l="1"/>
  <c r="G371" i="5"/>
  <c r="H371" i="5"/>
  <c r="B372" i="5"/>
  <c r="E370" i="5"/>
  <c r="M369" i="5"/>
  <c r="C371" i="5"/>
  <c r="B376" i="6"/>
  <c r="H375" i="6"/>
  <c r="I375" i="6" s="1"/>
  <c r="G375" i="6"/>
  <c r="E375" i="6"/>
  <c r="C375" i="6"/>
  <c r="C376" i="6" s="1"/>
  <c r="M374" i="6"/>
  <c r="K375" i="6"/>
  <c r="K372" i="5" l="1"/>
  <c r="H372" i="5"/>
  <c r="G372" i="5"/>
  <c r="B373" i="5"/>
  <c r="E371" i="5"/>
  <c r="M370" i="5"/>
  <c r="C372" i="5"/>
  <c r="B377" i="6"/>
  <c r="H376" i="6"/>
  <c r="I376" i="6" s="1"/>
  <c r="G376" i="6"/>
  <c r="E376" i="6"/>
  <c r="M375" i="6"/>
  <c r="K376" i="6"/>
  <c r="K373" i="5" l="1"/>
  <c r="G373" i="5"/>
  <c r="H373" i="5"/>
  <c r="B374" i="5"/>
  <c r="E372" i="5"/>
  <c r="M371" i="5"/>
  <c r="C373" i="5"/>
  <c r="B378" i="6"/>
  <c r="H377" i="6"/>
  <c r="I377" i="6" s="1"/>
  <c r="G377" i="6"/>
  <c r="E377" i="6"/>
  <c r="C377" i="6"/>
  <c r="C378" i="6" s="1"/>
  <c r="M376" i="6"/>
  <c r="K377" i="6"/>
  <c r="K374" i="5" l="1"/>
  <c r="G374" i="5"/>
  <c r="H374" i="5"/>
  <c r="B375" i="5"/>
  <c r="E373" i="5"/>
  <c r="M372" i="5"/>
  <c r="C374" i="5"/>
  <c r="B379" i="6"/>
  <c r="G378" i="6"/>
  <c r="H378" i="6"/>
  <c r="I378" i="6" s="1"/>
  <c r="E378" i="6"/>
  <c r="M377" i="6"/>
  <c r="K378" i="6"/>
  <c r="K375" i="5" l="1"/>
  <c r="G375" i="5"/>
  <c r="H375" i="5"/>
  <c r="B376" i="5"/>
  <c r="E374" i="5"/>
  <c r="M373" i="5"/>
  <c r="C375" i="5"/>
  <c r="B380" i="6"/>
  <c r="H379" i="6"/>
  <c r="I379" i="6" s="1"/>
  <c r="E379" i="6"/>
  <c r="G379" i="6"/>
  <c r="C379" i="6"/>
  <c r="C380" i="6" s="1"/>
  <c r="M378" i="6"/>
  <c r="K379" i="6"/>
  <c r="K376" i="5" l="1"/>
  <c r="H376" i="5"/>
  <c r="G376" i="5"/>
  <c r="B377" i="5"/>
  <c r="E375" i="5"/>
  <c r="M374" i="5"/>
  <c r="C376" i="5"/>
  <c r="B381" i="6"/>
  <c r="H380" i="6"/>
  <c r="I380" i="6" s="1"/>
  <c r="G380" i="6"/>
  <c r="E380" i="6"/>
  <c r="C381" i="6"/>
  <c r="M379" i="6"/>
  <c r="K380" i="6"/>
  <c r="K377" i="5" l="1"/>
  <c r="G377" i="5"/>
  <c r="H377" i="5"/>
  <c r="B378" i="5"/>
  <c r="E376" i="5"/>
  <c r="M375" i="5"/>
  <c r="C377" i="5"/>
  <c r="B382" i="6"/>
  <c r="H381" i="6"/>
  <c r="I381" i="6" s="1"/>
  <c r="G381" i="6"/>
  <c r="E381" i="6"/>
  <c r="M380" i="6"/>
  <c r="K381" i="6"/>
  <c r="K378" i="5" l="1"/>
  <c r="G378" i="5"/>
  <c r="H378" i="5"/>
  <c r="B379" i="5"/>
  <c r="E377" i="5"/>
  <c r="M376" i="5"/>
  <c r="C378" i="5"/>
  <c r="B383" i="6"/>
  <c r="H382" i="6"/>
  <c r="I382" i="6" s="1"/>
  <c r="G382" i="6"/>
  <c r="E382" i="6"/>
  <c r="C382" i="6"/>
  <c r="C383" i="6" s="1"/>
  <c r="M381" i="6"/>
  <c r="K382" i="6"/>
  <c r="K379" i="5" l="1"/>
  <c r="G379" i="5"/>
  <c r="H379" i="5"/>
  <c r="B380" i="5"/>
  <c r="E378" i="5"/>
  <c r="M377" i="5"/>
  <c r="C379" i="5"/>
  <c r="B384" i="6"/>
  <c r="H383" i="6"/>
  <c r="I383" i="6" s="1"/>
  <c r="G383" i="6"/>
  <c r="E383" i="6"/>
  <c r="M382" i="6"/>
  <c r="K383" i="6"/>
  <c r="K380" i="5" l="1"/>
  <c r="H380" i="5"/>
  <c r="G380" i="5"/>
  <c r="B381" i="5"/>
  <c r="E379" i="5"/>
  <c r="M378" i="5"/>
  <c r="C380" i="5"/>
  <c r="B385" i="6"/>
  <c r="H384" i="6"/>
  <c r="I384" i="6" s="1"/>
  <c r="G384" i="6"/>
  <c r="E384" i="6"/>
  <c r="C384" i="6"/>
  <c r="C385" i="6" s="1"/>
  <c r="M383" i="6"/>
  <c r="K384" i="6"/>
  <c r="K381" i="5" l="1"/>
  <c r="G381" i="5"/>
  <c r="H381" i="5"/>
  <c r="B382" i="5"/>
  <c r="E380" i="5"/>
  <c r="M379" i="5"/>
  <c r="C381" i="5"/>
  <c r="B386" i="6"/>
  <c r="H385" i="6"/>
  <c r="I385" i="6" s="1"/>
  <c r="G385" i="6"/>
  <c r="E385" i="6"/>
  <c r="M384" i="6"/>
  <c r="K385" i="6"/>
  <c r="K382" i="5" l="1"/>
  <c r="G382" i="5"/>
  <c r="H382" i="5"/>
  <c r="B383" i="5"/>
  <c r="E381" i="5"/>
  <c r="M380" i="5"/>
  <c r="C382" i="5"/>
  <c r="B387" i="6"/>
  <c r="G386" i="6"/>
  <c r="H386" i="6"/>
  <c r="I386" i="6" s="1"/>
  <c r="E386" i="6"/>
  <c r="C386" i="6"/>
  <c r="C387" i="6" s="1"/>
  <c r="M385" i="6"/>
  <c r="K386" i="6"/>
  <c r="K383" i="5" l="1"/>
  <c r="G383" i="5"/>
  <c r="H383" i="5"/>
  <c r="B384" i="5"/>
  <c r="E382" i="5"/>
  <c r="M381" i="5"/>
  <c r="C383" i="5"/>
  <c r="B388" i="6"/>
  <c r="H387" i="6"/>
  <c r="I387" i="6" s="1"/>
  <c r="E387" i="6"/>
  <c r="G387" i="6"/>
  <c r="M386" i="6"/>
  <c r="K387" i="6"/>
  <c r="K384" i="5" l="1"/>
  <c r="H384" i="5"/>
  <c r="G384" i="5"/>
  <c r="B385" i="5"/>
  <c r="E383" i="5"/>
  <c r="M382" i="5"/>
  <c r="C384" i="5"/>
  <c r="B389" i="6"/>
  <c r="H388" i="6"/>
  <c r="I388" i="6" s="1"/>
  <c r="G388" i="6"/>
  <c r="E388" i="6"/>
  <c r="C388" i="6"/>
  <c r="C389" i="6" s="1"/>
  <c r="M387" i="6"/>
  <c r="K388" i="6"/>
  <c r="K385" i="5" l="1"/>
  <c r="G385" i="5"/>
  <c r="H385" i="5"/>
  <c r="B386" i="5"/>
  <c r="E384" i="5"/>
  <c r="M383" i="5"/>
  <c r="C385" i="5"/>
  <c r="B390" i="6"/>
  <c r="H389" i="6"/>
  <c r="I389" i="6" s="1"/>
  <c r="G389" i="6"/>
  <c r="E389" i="6"/>
  <c r="M388" i="6"/>
  <c r="K389" i="6"/>
  <c r="K386" i="5" l="1"/>
  <c r="G386" i="5"/>
  <c r="H386" i="5"/>
  <c r="B387" i="5"/>
  <c r="E385" i="5"/>
  <c r="M384" i="5"/>
  <c r="C386" i="5"/>
  <c r="B391" i="6"/>
  <c r="H390" i="6"/>
  <c r="I390" i="6" s="1"/>
  <c r="G390" i="6"/>
  <c r="E390" i="6"/>
  <c r="C390" i="6"/>
  <c r="C391" i="6" s="1"/>
  <c r="M389" i="6"/>
  <c r="K390" i="6"/>
  <c r="K387" i="5" l="1"/>
  <c r="G387" i="5"/>
  <c r="H387" i="5"/>
  <c r="B388" i="5"/>
  <c r="E386" i="5"/>
  <c r="M385" i="5"/>
  <c r="C387" i="5"/>
  <c r="B392" i="6"/>
  <c r="C392" i="6" s="1"/>
  <c r="H391" i="6"/>
  <c r="I391" i="6" s="1"/>
  <c r="G391" i="6"/>
  <c r="E391" i="6"/>
  <c r="M390" i="6"/>
  <c r="K391" i="6"/>
  <c r="K388" i="5" l="1"/>
  <c r="H388" i="5"/>
  <c r="G388" i="5"/>
  <c r="B389" i="5"/>
  <c r="E387" i="5"/>
  <c r="M386" i="5"/>
  <c r="C388" i="5"/>
  <c r="B393" i="6"/>
  <c r="H392" i="6"/>
  <c r="I392" i="6" s="1"/>
  <c r="G392" i="6"/>
  <c r="E392" i="6"/>
  <c r="M391" i="6"/>
  <c r="K392" i="6"/>
  <c r="K389" i="5" l="1"/>
  <c r="G389" i="5"/>
  <c r="H389" i="5"/>
  <c r="B390" i="5"/>
  <c r="E388" i="5"/>
  <c r="M387" i="5"/>
  <c r="C389" i="5"/>
  <c r="B394" i="6"/>
  <c r="H393" i="6"/>
  <c r="I393" i="6" s="1"/>
  <c r="G393" i="6"/>
  <c r="E393" i="6"/>
  <c r="C393" i="6"/>
  <c r="C394" i="6" s="1"/>
  <c r="M392" i="6"/>
  <c r="K393" i="6"/>
  <c r="K390" i="5" l="1"/>
  <c r="G390" i="5"/>
  <c r="H390" i="5"/>
  <c r="B391" i="5"/>
  <c r="E389" i="5"/>
  <c r="M388" i="5"/>
  <c r="C390" i="5"/>
  <c r="B395" i="6"/>
  <c r="G394" i="6"/>
  <c r="H394" i="6"/>
  <c r="I394" i="6" s="1"/>
  <c r="E394" i="6"/>
  <c r="M393" i="6"/>
  <c r="K394" i="6"/>
  <c r="K391" i="5" l="1"/>
  <c r="G391" i="5"/>
  <c r="H391" i="5"/>
  <c r="B392" i="5"/>
  <c r="E390" i="5"/>
  <c r="M389" i="5"/>
  <c r="C391" i="5"/>
  <c r="B396" i="6"/>
  <c r="H395" i="6"/>
  <c r="I395" i="6" s="1"/>
  <c r="E395" i="6"/>
  <c r="G395" i="6"/>
  <c r="C395" i="6"/>
  <c r="C396" i="6" s="1"/>
  <c r="M394" i="6"/>
  <c r="K395" i="6"/>
  <c r="K392" i="5" l="1"/>
  <c r="H392" i="5"/>
  <c r="G392" i="5"/>
  <c r="B393" i="5"/>
  <c r="E391" i="5"/>
  <c r="M390" i="5"/>
  <c r="C392" i="5"/>
  <c r="B397" i="6"/>
  <c r="H396" i="6"/>
  <c r="I396" i="6" s="1"/>
  <c r="G396" i="6"/>
  <c r="E396" i="6"/>
  <c r="M395" i="6"/>
  <c r="K396" i="6"/>
  <c r="K393" i="5" l="1"/>
  <c r="G393" i="5"/>
  <c r="H393" i="5"/>
  <c r="B394" i="5"/>
  <c r="E392" i="5"/>
  <c r="M391" i="5"/>
  <c r="C393" i="5"/>
  <c r="B398" i="6"/>
  <c r="H397" i="6"/>
  <c r="I397" i="6" s="1"/>
  <c r="G397" i="6"/>
  <c r="E397" i="6"/>
  <c r="C397" i="6"/>
  <c r="C398" i="6" s="1"/>
  <c r="M396" i="6"/>
  <c r="K397" i="6"/>
  <c r="E393" i="5" l="1"/>
  <c r="M392" i="5"/>
  <c r="K394" i="5"/>
  <c r="G394" i="5"/>
  <c r="H394" i="5"/>
  <c r="B395" i="5"/>
  <c r="C394" i="5"/>
  <c r="B399" i="6"/>
  <c r="H398" i="6"/>
  <c r="I398" i="6" s="1"/>
  <c r="G398" i="6"/>
  <c r="E398" i="6"/>
  <c r="M397" i="6"/>
  <c r="K398" i="6"/>
  <c r="K395" i="5" l="1"/>
  <c r="G395" i="5"/>
  <c r="H395" i="5"/>
  <c r="B396" i="5"/>
  <c r="E394" i="5"/>
  <c r="M393" i="5"/>
  <c r="C395" i="5"/>
  <c r="B400" i="6"/>
  <c r="H399" i="6"/>
  <c r="I399" i="6" s="1"/>
  <c r="G399" i="6"/>
  <c r="E399" i="6"/>
  <c r="C399" i="6"/>
  <c r="C400" i="6" s="1"/>
  <c r="M398" i="6"/>
  <c r="K399" i="6"/>
  <c r="E395" i="5" l="1"/>
  <c r="M394" i="5"/>
  <c r="K396" i="5"/>
  <c r="H396" i="5"/>
  <c r="G396" i="5"/>
  <c r="B397" i="5"/>
  <c r="C396" i="5"/>
  <c r="B401" i="6"/>
  <c r="H400" i="6"/>
  <c r="I400" i="6" s="1"/>
  <c r="G400" i="6"/>
  <c r="E400" i="6"/>
  <c r="M399" i="6"/>
  <c r="K400" i="6"/>
  <c r="K397" i="5" l="1"/>
  <c r="G397" i="5"/>
  <c r="H397" i="5"/>
  <c r="B398" i="5"/>
  <c r="E396" i="5"/>
  <c r="M395" i="5"/>
  <c r="C397" i="5"/>
  <c r="B402" i="6"/>
  <c r="H401" i="6"/>
  <c r="I401" i="6" s="1"/>
  <c r="G401" i="6"/>
  <c r="E401" i="6"/>
  <c r="C401" i="6"/>
  <c r="C402" i="6" s="1"/>
  <c r="M400" i="6"/>
  <c r="K401" i="6"/>
  <c r="E397" i="5" l="1"/>
  <c r="M396" i="5"/>
  <c r="K398" i="5"/>
  <c r="G398" i="5"/>
  <c r="H398" i="5"/>
  <c r="B399" i="5"/>
  <c r="C398" i="5"/>
  <c r="B403" i="6"/>
  <c r="G402" i="6"/>
  <c r="H402" i="6"/>
  <c r="I402" i="6" s="1"/>
  <c r="E402" i="6"/>
  <c r="M401" i="6"/>
  <c r="K402" i="6"/>
  <c r="K399" i="5" l="1"/>
  <c r="G399" i="5"/>
  <c r="H399" i="5"/>
  <c r="B400" i="5"/>
  <c r="E398" i="5"/>
  <c r="M397" i="5"/>
  <c r="C399" i="5"/>
  <c r="B404" i="6"/>
  <c r="H403" i="6"/>
  <c r="I403" i="6" s="1"/>
  <c r="E403" i="6"/>
  <c r="G403" i="6"/>
  <c r="C403" i="6"/>
  <c r="C404" i="6" s="1"/>
  <c r="M402" i="6"/>
  <c r="K403" i="6"/>
  <c r="E399" i="5" l="1"/>
  <c r="M398" i="5"/>
  <c r="K400" i="5"/>
  <c r="H400" i="5"/>
  <c r="G400" i="5"/>
  <c r="B401" i="5"/>
  <c r="C400" i="5"/>
  <c r="B405" i="6"/>
  <c r="H404" i="6"/>
  <c r="I404" i="6" s="1"/>
  <c r="G404" i="6"/>
  <c r="E404" i="6"/>
  <c r="M403" i="6"/>
  <c r="E400" i="5" l="1"/>
  <c r="M399" i="5"/>
  <c r="K401" i="5"/>
  <c r="G401" i="5"/>
  <c r="H401" i="5"/>
  <c r="B402" i="5"/>
  <c r="C401" i="5"/>
  <c r="B406" i="6"/>
  <c r="K405" i="6"/>
  <c r="H405" i="6"/>
  <c r="M405" i="6" s="1"/>
  <c r="G405" i="6"/>
  <c r="E405" i="6"/>
  <c r="C405" i="6"/>
  <c r="K404" i="6"/>
  <c r="M404" i="6"/>
  <c r="C406" i="6" l="1"/>
  <c r="K402" i="5"/>
  <c r="G402" i="5"/>
  <c r="H402" i="5"/>
  <c r="B403" i="5"/>
  <c r="E401" i="5"/>
  <c r="M400" i="5"/>
  <c r="C402" i="5"/>
  <c r="B407" i="6"/>
  <c r="K406" i="6"/>
  <c r="H406" i="6"/>
  <c r="M406" i="6" s="1"/>
  <c r="G406" i="6"/>
  <c r="E406" i="6"/>
  <c r="I405" i="6"/>
  <c r="K403" i="5" l="1"/>
  <c r="G403" i="5"/>
  <c r="H403" i="5"/>
  <c r="B404" i="5"/>
  <c r="E402" i="5"/>
  <c r="M401" i="5"/>
  <c r="C403" i="5"/>
  <c r="I406" i="6"/>
  <c r="B408" i="6"/>
  <c r="K407" i="6"/>
  <c r="H407" i="6"/>
  <c r="M407" i="6" s="1"/>
  <c r="G407" i="6"/>
  <c r="E407" i="6"/>
  <c r="C407" i="6"/>
  <c r="C408" i="6" l="1"/>
  <c r="K404" i="5"/>
  <c r="H404" i="5"/>
  <c r="G404" i="5"/>
  <c r="B405" i="5"/>
  <c r="E403" i="5"/>
  <c r="M402" i="5"/>
  <c r="C404" i="5"/>
  <c r="B409" i="6"/>
  <c r="K408" i="6"/>
  <c r="H408" i="6"/>
  <c r="M408" i="6" s="1"/>
  <c r="G408" i="6"/>
  <c r="E408" i="6"/>
  <c r="I407" i="6"/>
  <c r="K405" i="5" l="1"/>
  <c r="G405" i="5"/>
  <c r="H405" i="5"/>
  <c r="B406" i="5"/>
  <c r="E404" i="5"/>
  <c r="M403" i="5"/>
  <c r="C405" i="5"/>
  <c r="I408" i="6"/>
  <c r="B410" i="6"/>
  <c r="K409" i="6"/>
  <c r="H409" i="6"/>
  <c r="M409" i="6" s="1"/>
  <c r="G409" i="6"/>
  <c r="E409" i="6"/>
  <c r="C409" i="6"/>
  <c r="K406" i="5" l="1"/>
  <c r="H406" i="5"/>
  <c r="G406" i="5"/>
  <c r="B407" i="5"/>
  <c r="E405" i="5"/>
  <c r="M404" i="5"/>
  <c r="C406" i="5"/>
  <c r="C410" i="6"/>
  <c r="B411" i="6"/>
  <c r="K410" i="6"/>
  <c r="G410" i="6"/>
  <c r="H410" i="6"/>
  <c r="M410" i="6" s="1"/>
  <c r="E410" i="6"/>
  <c r="I409" i="6"/>
  <c r="I410" i="6" l="1"/>
  <c r="K407" i="5"/>
  <c r="H407" i="5"/>
  <c r="G407" i="5"/>
  <c r="B408" i="5"/>
  <c r="E406" i="5"/>
  <c r="M405" i="5"/>
  <c r="C407" i="5"/>
  <c r="B412" i="6"/>
  <c r="K411" i="6"/>
  <c r="H411" i="6"/>
  <c r="M411" i="6" s="1"/>
  <c r="E411" i="6"/>
  <c r="G411" i="6"/>
  <c r="C411" i="6"/>
  <c r="K408" i="5" l="1"/>
  <c r="H408" i="5"/>
  <c r="G408" i="5"/>
  <c r="B409" i="5"/>
  <c r="E407" i="5"/>
  <c r="M406" i="5"/>
  <c r="C408" i="5"/>
  <c r="C412" i="6"/>
  <c r="B413" i="6"/>
  <c r="K412" i="6"/>
  <c r="H412" i="6"/>
  <c r="M412" i="6" s="1"/>
  <c r="G412" i="6"/>
  <c r="E412" i="6"/>
  <c r="I411" i="6"/>
  <c r="K409" i="5" l="1"/>
  <c r="H409" i="5"/>
  <c r="G409" i="5"/>
  <c r="B410" i="5"/>
  <c r="E408" i="5"/>
  <c r="M407" i="5"/>
  <c r="C409" i="5"/>
  <c r="I412" i="6"/>
  <c r="B414" i="6"/>
  <c r="K413" i="6"/>
  <c r="H413" i="6"/>
  <c r="M413" i="6" s="1"/>
  <c r="G413" i="6"/>
  <c r="E413" i="6"/>
  <c r="C413" i="6"/>
  <c r="K410" i="5" l="1"/>
  <c r="H410" i="5"/>
  <c r="G410" i="5"/>
  <c r="B411" i="5"/>
  <c r="E409" i="5"/>
  <c r="M408" i="5"/>
  <c r="C410" i="5"/>
  <c r="C414" i="6"/>
  <c r="B415" i="6"/>
  <c r="K414" i="6"/>
  <c r="H414" i="6"/>
  <c r="M414" i="6" s="1"/>
  <c r="G414" i="6"/>
  <c r="E414" i="6"/>
  <c r="I413" i="6"/>
  <c r="I414" i="6" l="1"/>
  <c r="K411" i="5"/>
  <c r="H411" i="5"/>
  <c r="G411" i="5"/>
  <c r="B412" i="5"/>
  <c r="E410" i="5"/>
  <c r="M409" i="5"/>
  <c r="C411" i="5"/>
  <c r="B416" i="6"/>
  <c r="K415" i="6"/>
  <c r="H415" i="6"/>
  <c r="M415" i="6" s="1"/>
  <c r="G415" i="6"/>
  <c r="E415" i="6"/>
  <c r="C415" i="6"/>
  <c r="C416" i="6" s="1"/>
  <c r="K412" i="5" l="1"/>
  <c r="H412" i="5"/>
  <c r="G412" i="5"/>
  <c r="B413" i="5"/>
  <c r="E411" i="5"/>
  <c r="M410" i="5"/>
  <c r="C412" i="5"/>
  <c r="B417" i="6"/>
  <c r="K416" i="6"/>
  <c r="H416" i="6"/>
  <c r="M416" i="6" s="1"/>
  <c r="G416" i="6"/>
  <c r="E416" i="6"/>
  <c r="I415" i="6"/>
  <c r="K413" i="5" l="1"/>
  <c r="H413" i="5"/>
  <c r="G413" i="5"/>
  <c r="B414" i="5"/>
  <c r="E412" i="5"/>
  <c r="M411" i="5"/>
  <c r="C413" i="5"/>
  <c r="I416" i="6"/>
  <c r="B418" i="6"/>
  <c r="K417" i="6"/>
  <c r="H417" i="6"/>
  <c r="M417" i="6" s="1"/>
  <c r="G417" i="6"/>
  <c r="E417" i="6"/>
  <c r="C417" i="6"/>
  <c r="C418" i="6" l="1"/>
  <c r="K414" i="5"/>
  <c r="H414" i="5"/>
  <c r="G414" i="5"/>
  <c r="B415" i="5"/>
  <c r="E413" i="5"/>
  <c r="M412" i="5"/>
  <c r="C414" i="5"/>
  <c r="B419" i="6"/>
  <c r="K418" i="6"/>
  <c r="G418" i="6"/>
  <c r="H418" i="6"/>
  <c r="M418" i="6" s="1"/>
  <c r="E418" i="6"/>
  <c r="I417" i="6"/>
  <c r="I418" i="6" l="1"/>
  <c r="K415" i="5"/>
  <c r="H415" i="5"/>
  <c r="G415" i="5"/>
  <c r="B416" i="5"/>
  <c r="E414" i="5"/>
  <c r="M413" i="5"/>
  <c r="C415" i="5"/>
  <c r="B420" i="6"/>
  <c r="K419" i="6"/>
  <c r="H419" i="6"/>
  <c r="M419" i="6" s="1"/>
  <c r="E419" i="6"/>
  <c r="G419" i="6"/>
  <c r="C419" i="6"/>
  <c r="C420" i="6" l="1"/>
  <c r="K416" i="5"/>
  <c r="H416" i="5"/>
  <c r="G416" i="5"/>
  <c r="B417" i="5"/>
  <c r="E415" i="5"/>
  <c r="M414" i="5"/>
  <c r="C416" i="5"/>
  <c r="B421" i="6"/>
  <c r="K420" i="6"/>
  <c r="H420" i="6"/>
  <c r="M420" i="6" s="1"/>
  <c r="G420" i="6"/>
  <c r="E420" i="6"/>
  <c r="I419" i="6"/>
  <c r="I420" i="6" l="1"/>
  <c r="K417" i="5"/>
  <c r="H417" i="5"/>
  <c r="G417" i="5"/>
  <c r="B418" i="5"/>
  <c r="E416" i="5"/>
  <c r="M415" i="5"/>
  <c r="C417" i="5"/>
  <c r="B422" i="6"/>
  <c r="K421" i="6"/>
  <c r="H421" i="6"/>
  <c r="M421" i="6" s="1"/>
  <c r="G421" i="6"/>
  <c r="E421" i="6"/>
  <c r="C421" i="6"/>
  <c r="C422" i="6" l="1"/>
  <c r="K418" i="5"/>
  <c r="H418" i="5"/>
  <c r="G418" i="5"/>
  <c r="B419" i="5"/>
  <c r="E417" i="5"/>
  <c r="M416" i="5"/>
  <c r="C418" i="5"/>
  <c r="B423" i="6"/>
  <c r="K422" i="6"/>
  <c r="H422" i="6"/>
  <c r="M422" i="6" s="1"/>
  <c r="G422" i="6"/>
  <c r="E422" i="6"/>
  <c r="I421" i="6"/>
  <c r="I422" i="6" l="1"/>
  <c r="K419" i="5"/>
  <c r="H419" i="5"/>
  <c r="G419" i="5"/>
  <c r="B420" i="5"/>
  <c r="E418" i="5"/>
  <c r="M417" i="5"/>
  <c r="C419" i="5"/>
  <c r="B424" i="6"/>
  <c r="K423" i="6"/>
  <c r="H423" i="6"/>
  <c r="M423" i="6" s="1"/>
  <c r="G423" i="6"/>
  <c r="E423" i="6"/>
  <c r="C423" i="6"/>
  <c r="C424" i="6" s="1"/>
  <c r="K420" i="5" l="1"/>
  <c r="H420" i="5"/>
  <c r="G420" i="5"/>
  <c r="B421" i="5"/>
  <c r="E419" i="5"/>
  <c r="M418" i="5"/>
  <c r="C420" i="5"/>
  <c r="B425" i="6"/>
  <c r="K424" i="6"/>
  <c r="H424" i="6"/>
  <c r="M424" i="6" s="1"/>
  <c r="G424" i="6"/>
  <c r="E424" i="6"/>
  <c r="I423" i="6"/>
  <c r="I424" i="6" l="1"/>
  <c r="K421" i="5"/>
  <c r="H421" i="5"/>
  <c r="G421" i="5"/>
  <c r="B422" i="5"/>
  <c r="E420" i="5"/>
  <c r="M419" i="5"/>
  <c r="C421" i="5"/>
  <c r="B426" i="6"/>
  <c r="K425" i="6"/>
  <c r="H425" i="6"/>
  <c r="M425" i="6" s="1"/>
  <c r="G425" i="6"/>
  <c r="E425" i="6"/>
  <c r="C425" i="6"/>
  <c r="C426" i="6" s="1"/>
  <c r="K422" i="5" l="1"/>
  <c r="H422" i="5"/>
  <c r="G422" i="5"/>
  <c r="B423" i="5"/>
  <c r="E421" i="5"/>
  <c r="M420" i="5"/>
  <c r="C422" i="5"/>
  <c r="B427" i="6"/>
  <c r="K426" i="6"/>
  <c r="G426" i="6"/>
  <c r="H426" i="6"/>
  <c r="M426" i="6" s="1"/>
  <c r="E426" i="6"/>
  <c r="I425" i="6"/>
  <c r="K423" i="5" l="1"/>
  <c r="H423" i="5"/>
  <c r="G423" i="5"/>
  <c r="B424" i="5"/>
  <c r="E422" i="5"/>
  <c r="M421" i="5"/>
  <c r="C423" i="5"/>
  <c r="I426" i="6"/>
  <c r="B428" i="6"/>
  <c r="K427" i="6"/>
  <c r="H427" i="6"/>
  <c r="M427" i="6" s="1"/>
  <c r="E427" i="6"/>
  <c r="G427" i="6"/>
  <c r="C427" i="6"/>
  <c r="C428" i="6" l="1"/>
  <c r="K424" i="5"/>
  <c r="H424" i="5"/>
  <c r="G424" i="5"/>
  <c r="B425" i="5"/>
  <c r="E423" i="5"/>
  <c r="M422" i="5"/>
  <c r="C424" i="5"/>
  <c r="B429" i="6"/>
  <c r="K428" i="6"/>
  <c r="H428" i="6"/>
  <c r="M428" i="6" s="1"/>
  <c r="G428" i="6"/>
  <c r="E428" i="6"/>
  <c r="I427" i="6"/>
  <c r="I428" i="6" l="1"/>
  <c r="K425" i="5"/>
  <c r="H425" i="5"/>
  <c r="G425" i="5"/>
  <c r="B426" i="5"/>
  <c r="E424" i="5"/>
  <c r="M423" i="5"/>
  <c r="C425" i="5"/>
  <c r="B430" i="6"/>
  <c r="K429" i="6"/>
  <c r="H429" i="6"/>
  <c r="M429" i="6" s="1"/>
  <c r="G429" i="6"/>
  <c r="E429" i="6"/>
  <c r="C429" i="6"/>
  <c r="C430" i="6" l="1"/>
  <c r="K426" i="5"/>
  <c r="H426" i="5"/>
  <c r="G426" i="5"/>
  <c r="B427" i="5"/>
  <c r="E425" i="5"/>
  <c r="M424" i="5"/>
  <c r="C426" i="5"/>
  <c r="B431" i="6"/>
  <c r="K430" i="6"/>
  <c r="H430" i="6"/>
  <c r="M430" i="6" s="1"/>
  <c r="G430" i="6"/>
  <c r="E430" i="6"/>
  <c r="I429" i="6"/>
  <c r="I430" i="6" l="1"/>
  <c r="K427" i="5"/>
  <c r="H427" i="5"/>
  <c r="G427" i="5"/>
  <c r="B428" i="5"/>
  <c r="E426" i="5"/>
  <c r="M425" i="5"/>
  <c r="C427" i="5"/>
  <c r="B432" i="6"/>
  <c r="K431" i="6"/>
  <c r="H431" i="6"/>
  <c r="M431" i="6" s="1"/>
  <c r="G431" i="6"/>
  <c r="E431" i="6"/>
  <c r="C431" i="6"/>
  <c r="C432" i="6" s="1"/>
  <c r="K428" i="5" l="1"/>
  <c r="H428" i="5"/>
  <c r="G428" i="5"/>
  <c r="B429" i="5"/>
  <c r="E427" i="5"/>
  <c r="M426" i="5"/>
  <c r="C428" i="5"/>
  <c r="B433" i="6"/>
  <c r="K432" i="6"/>
  <c r="H432" i="6"/>
  <c r="M432" i="6" s="1"/>
  <c r="G432" i="6"/>
  <c r="E432" i="6"/>
  <c r="I431" i="6"/>
  <c r="I432" i="6" l="1"/>
  <c r="K429" i="5"/>
  <c r="H429" i="5"/>
  <c r="G429" i="5"/>
  <c r="B430" i="5"/>
  <c r="E428" i="5"/>
  <c r="M427" i="5"/>
  <c r="C429" i="5"/>
  <c r="B434" i="6"/>
  <c r="K433" i="6"/>
  <c r="H433" i="6"/>
  <c r="M433" i="6" s="1"/>
  <c r="G433" i="6"/>
  <c r="E433" i="6"/>
  <c r="C433" i="6"/>
  <c r="C434" i="6" l="1"/>
  <c r="K430" i="5"/>
  <c r="H430" i="5"/>
  <c r="G430" i="5"/>
  <c r="B431" i="5"/>
  <c r="E429" i="5"/>
  <c r="M428" i="5"/>
  <c r="C430" i="5"/>
  <c r="B435" i="6"/>
  <c r="K434" i="6"/>
  <c r="G434" i="6"/>
  <c r="H434" i="6"/>
  <c r="M434" i="6" s="1"/>
  <c r="E434" i="6"/>
  <c r="I433" i="6"/>
  <c r="I434" i="6" l="1"/>
  <c r="K431" i="5"/>
  <c r="H431" i="5"/>
  <c r="G431" i="5"/>
  <c r="B432" i="5"/>
  <c r="E430" i="5"/>
  <c r="M429" i="5"/>
  <c r="C431" i="5"/>
  <c r="B436" i="6"/>
  <c r="K435" i="6"/>
  <c r="H435" i="6"/>
  <c r="M435" i="6" s="1"/>
  <c r="E435" i="6"/>
  <c r="G435" i="6"/>
  <c r="C435" i="6"/>
  <c r="C436" i="6" s="1"/>
  <c r="K432" i="5" l="1"/>
  <c r="H432" i="5"/>
  <c r="G432" i="5"/>
  <c r="B433" i="5"/>
  <c r="E431" i="5"/>
  <c r="M430" i="5"/>
  <c r="C432" i="5"/>
  <c r="B437" i="6"/>
  <c r="K436" i="6"/>
  <c r="H436" i="6"/>
  <c r="M436" i="6" s="1"/>
  <c r="G436" i="6"/>
  <c r="E436" i="6"/>
  <c r="I435" i="6"/>
  <c r="I436" i="6" s="1"/>
  <c r="K433" i="5" l="1"/>
  <c r="H433" i="5"/>
  <c r="G433" i="5"/>
  <c r="B434" i="5"/>
  <c r="E432" i="5"/>
  <c r="M431" i="5"/>
  <c r="C433" i="5"/>
  <c r="B438" i="6"/>
  <c r="K437" i="6"/>
  <c r="H437" i="6"/>
  <c r="M437" i="6" s="1"/>
  <c r="G437" i="6"/>
  <c r="E437" i="6"/>
  <c r="C437" i="6"/>
  <c r="C438" i="6" l="1"/>
  <c r="K434" i="5"/>
  <c r="H434" i="5"/>
  <c r="G434" i="5"/>
  <c r="B435" i="5"/>
  <c r="E433" i="5"/>
  <c r="M432" i="5"/>
  <c r="C434" i="5"/>
  <c r="B439" i="6"/>
  <c r="K438" i="6"/>
  <c r="H438" i="6"/>
  <c r="M438" i="6" s="1"/>
  <c r="G438" i="6"/>
  <c r="E438" i="6"/>
  <c r="I437" i="6"/>
  <c r="K435" i="5" l="1"/>
  <c r="H435" i="5"/>
  <c r="G435" i="5"/>
  <c r="B436" i="5"/>
  <c r="E434" i="5"/>
  <c r="M433" i="5"/>
  <c r="C435" i="5"/>
  <c r="I438" i="6"/>
  <c r="B440" i="6"/>
  <c r="K439" i="6"/>
  <c r="H439" i="6"/>
  <c r="M439" i="6" s="1"/>
  <c r="G439" i="6"/>
  <c r="E439" i="6"/>
  <c r="C439" i="6"/>
  <c r="C440" i="6" s="1"/>
  <c r="K436" i="5" l="1"/>
  <c r="H436" i="5"/>
  <c r="G436" i="5"/>
  <c r="B437" i="5"/>
  <c r="E435" i="5"/>
  <c r="M434" i="5"/>
  <c r="C436" i="5"/>
  <c r="B441" i="6"/>
  <c r="K440" i="6"/>
  <c r="H440" i="6"/>
  <c r="M440" i="6" s="1"/>
  <c r="G440" i="6"/>
  <c r="E440" i="6"/>
  <c r="I439" i="6"/>
  <c r="K437" i="5" l="1"/>
  <c r="H437" i="5"/>
  <c r="G437" i="5"/>
  <c r="B438" i="5"/>
  <c r="E436" i="5"/>
  <c r="M435" i="5"/>
  <c r="C437" i="5"/>
  <c r="I440" i="6"/>
  <c r="B442" i="6"/>
  <c r="K441" i="6"/>
  <c r="H441" i="6"/>
  <c r="M441" i="6" s="1"/>
  <c r="G441" i="6"/>
  <c r="E441" i="6"/>
  <c r="C441" i="6"/>
  <c r="C442" i="6" s="1"/>
  <c r="K438" i="5" l="1"/>
  <c r="H438" i="5"/>
  <c r="G438" i="5"/>
  <c r="B439" i="5"/>
  <c r="E437" i="5"/>
  <c r="M436" i="5"/>
  <c r="C438" i="5"/>
  <c r="B443" i="6"/>
  <c r="K442" i="6"/>
  <c r="G442" i="6"/>
  <c r="H442" i="6"/>
  <c r="M442" i="6" s="1"/>
  <c r="E442" i="6"/>
  <c r="I441" i="6"/>
  <c r="K439" i="5" l="1"/>
  <c r="H439" i="5"/>
  <c r="G439" i="5"/>
  <c r="B440" i="5"/>
  <c r="E438" i="5"/>
  <c r="M437" i="5"/>
  <c r="C439" i="5"/>
  <c r="I442" i="6"/>
  <c r="B444" i="6"/>
  <c r="K443" i="6"/>
  <c r="H443" i="6"/>
  <c r="M443" i="6" s="1"/>
  <c r="E443" i="6"/>
  <c r="G443" i="6"/>
  <c r="C443" i="6"/>
  <c r="C444" i="6" s="1"/>
  <c r="K440" i="5" l="1"/>
  <c r="H440" i="5"/>
  <c r="G440" i="5"/>
  <c r="B441" i="5"/>
  <c r="E439" i="5"/>
  <c r="M438" i="5"/>
  <c r="C440" i="5"/>
  <c r="B445" i="6"/>
  <c r="K444" i="6"/>
  <c r="H444" i="6"/>
  <c r="M444" i="6" s="1"/>
  <c r="G444" i="6"/>
  <c r="E444" i="6"/>
  <c r="I443" i="6"/>
  <c r="I444" i="6" l="1"/>
  <c r="K441" i="5"/>
  <c r="H441" i="5"/>
  <c r="G441" i="5"/>
  <c r="B442" i="5"/>
  <c r="E440" i="5"/>
  <c r="M439" i="5"/>
  <c r="C441" i="5"/>
  <c r="B446" i="6"/>
  <c r="K445" i="6"/>
  <c r="H445" i="6"/>
  <c r="M445" i="6" s="1"/>
  <c r="G445" i="6"/>
  <c r="E445" i="6"/>
  <c r="C445" i="6"/>
  <c r="K442" i="5" l="1"/>
  <c r="H442" i="5"/>
  <c r="G442" i="5"/>
  <c r="B443" i="5"/>
  <c r="E441" i="5"/>
  <c r="M440" i="5"/>
  <c r="C442" i="5"/>
  <c r="C446" i="6"/>
  <c r="B447" i="6"/>
  <c r="K446" i="6"/>
  <c r="H446" i="6"/>
  <c r="M446" i="6" s="1"/>
  <c r="G446" i="6"/>
  <c r="E446" i="6"/>
  <c r="I445" i="6"/>
  <c r="I446" i="6" l="1"/>
  <c r="K443" i="5"/>
  <c r="H443" i="5"/>
  <c r="G443" i="5"/>
  <c r="B444" i="5"/>
  <c r="E442" i="5"/>
  <c r="M441" i="5"/>
  <c r="C443" i="5"/>
  <c r="B448" i="6"/>
  <c r="K447" i="6"/>
  <c r="H447" i="6"/>
  <c r="M447" i="6" s="1"/>
  <c r="G447" i="6"/>
  <c r="E447" i="6"/>
  <c r="C447" i="6"/>
  <c r="C448" i="6" s="1"/>
  <c r="K444" i="5" l="1"/>
  <c r="H444" i="5"/>
  <c r="G444" i="5"/>
  <c r="B445" i="5"/>
  <c r="E443" i="5"/>
  <c r="M442" i="5"/>
  <c r="C444" i="5"/>
  <c r="B449" i="6"/>
  <c r="K448" i="6"/>
  <c r="H448" i="6"/>
  <c r="M448" i="6" s="1"/>
  <c r="G448" i="6"/>
  <c r="E448" i="6"/>
  <c r="I447" i="6"/>
  <c r="I448" i="6" l="1"/>
  <c r="K445" i="5"/>
  <c r="H445" i="5"/>
  <c r="G445" i="5"/>
  <c r="B446" i="5"/>
  <c r="E444" i="5"/>
  <c r="M443" i="5"/>
  <c r="C445" i="5"/>
  <c r="B450" i="6"/>
  <c r="K449" i="6"/>
  <c r="H449" i="6"/>
  <c r="M449" i="6" s="1"/>
  <c r="G449" i="6"/>
  <c r="E449" i="6"/>
  <c r="C449" i="6"/>
  <c r="C450" i="6" s="1"/>
  <c r="K446" i="5" l="1"/>
  <c r="H446" i="5"/>
  <c r="G446" i="5"/>
  <c r="B447" i="5"/>
  <c r="E445" i="5"/>
  <c r="M444" i="5"/>
  <c r="C446" i="5"/>
  <c r="B451" i="6"/>
  <c r="K450" i="6"/>
  <c r="G450" i="6"/>
  <c r="H450" i="6"/>
  <c r="M450" i="6" s="1"/>
  <c r="E450" i="6"/>
  <c r="I449" i="6"/>
  <c r="I450" i="6" l="1"/>
  <c r="K447" i="5"/>
  <c r="H447" i="5"/>
  <c r="G447" i="5"/>
  <c r="B448" i="5"/>
  <c r="E446" i="5"/>
  <c r="M445" i="5"/>
  <c r="C447" i="5"/>
  <c r="B452" i="6"/>
  <c r="K451" i="6"/>
  <c r="H451" i="6"/>
  <c r="M451" i="6" s="1"/>
  <c r="E451" i="6"/>
  <c r="G451" i="6"/>
  <c r="C451" i="6"/>
  <c r="C452" i="6" s="1"/>
  <c r="K448" i="5" l="1"/>
  <c r="H448" i="5"/>
  <c r="G448" i="5"/>
  <c r="B449" i="5"/>
  <c r="E447" i="5"/>
  <c r="M446" i="5"/>
  <c r="C448" i="5"/>
  <c r="B453" i="6"/>
  <c r="K452" i="6"/>
  <c r="H452" i="6"/>
  <c r="M452" i="6" s="1"/>
  <c r="G452" i="6"/>
  <c r="E452" i="6"/>
  <c r="I451" i="6"/>
  <c r="I452" i="6" l="1"/>
  <c r="K449" i="5"/>
  <c r="H449" i="5"/>
  <c r="G449" i="5"/>
  <c r="B450" i="5"/>
  <c r="E448" i="5"/>
  <c r="M447" i="5"/>
  <c r="C449" i="5"/>
  <c r="B454" i="6"/>
  <c r="K453" i="6"/>
  <c r="H453" i="6"/>
  <c r="M453" i="6" s="1"/>
  <c r="G453" i="6"/>
  <c r="E453" i="6"/>
  <c r="C453" i="6"/>
  <c r="C454" i="6" l="1"/>
  <c r="K450" i="5"/>
  <c r="H450" i="5"/>
  <c r="G450" i="5"/>
  <c r="B451" i="5"/>
  <c r="E449" i="5"/>
  <c r="M448" i="5"/>
  <c r="C450" i="5"/>
  <c r="B455" i="6"/>
  <c r="K454" i="6"/>
  <c r="H454" i="6"/>
  <c r="M454" i="6" s="1"/>
  <c r="G454" i="6"/>
  <c r="E454" i="6"/>
  <c r="I453" i="6"/>
  <c r="I454" i="6" l="1"/>
  <c r="K451" i="5"/>
  <c r="H451" i="5"/>
  <c r="G451" i="5"/>
  <c r="B452" i="5"/>
  <c r="E450" i="5"/>
  <c r="M449" i="5"/>
  <c r="C451" i="5"/>
  <c r="B456" i="6"/>
  <c r="K455" i="6"/>
  <c r="H455" i="6"/>
  <c r="M455" i="6" s="1"/>
  <c r="G455" i="6"/>
  <c r="E455" i="6"/>
  <c r="C455" i="6"/>
  <c r="C456" i="6" s="1"/>
  <c r="K452" i="5" l="1"/>
  <c r="H452" i="5"/>
  <c r="G452" i="5"/>
  <c r="B453" i="5"/>
  <c r="E451" i="5"/>
  <c r="M450" i="5"/>
  <c r="C452" i="5"/>
  <c r="B457" i="6"/>
  <c r="K456" i="6"/>
  <c r="H456" i="6"/>
  <c r="M456" i="6" s="1"/>
  <c r="G456" i="6"/>
  <c r="E456" i="6"/>
  <c r="I455" i="6"/>
  <c r="I456" i="6" l="1"/>
  <c r="K453" i="5"/>
  <c r="H453" i="5"/>
  <c r="G453" i="5"/>
  <c r="B454" i="5"/>
  <c r="E452" i="5"/>
  <c r="M451" i="5"/>
  <c r="C453" i="5"/>
  <c r="B458" i="6"/>
  <c r="K457" i="6"/>
  <c r="H457" i="6"/>
  <c r="M457" i="6" s="1"/>
  <c r="G457" i="6"/>
  <c r="E457" i="6"/>
  <c r="C457" i="6"/>
  <c r="C458" i="6" l="1"/>
  <c r="K454" i="5"/>
  <c r="H454" i="5"/>
  <c r="G454" i="5"/>
  <c r="B455" i="5"/>
  <c r="E453" i="5"/>
  <c r="M452" i="5"/>
  <c r="C454" i="5"/>
  <c r="B459" i="6"/>
  <c r="K458" i="6"/>
  <c r="G458" i="6"/>
  <c r="H458" i="6"/>
  <c r="M458" i="6" s="1"/>
  <c r="E458" i="6"/>
  <c r="I457" i="6"/>
  <c r="I458" i="6" l="1"/>
  <c r="K455" i="5"/>
  <c r="H455" i="5"/>
  <c r="G455" i="5"/>
  <c r="B456" i="5"/>
  <c r="E454" i="5"/>
  <c r="M453" i="5"/>
  <c r="C455" i="5"/>
  <c r="B460" i="6"/>
  <c r="K459" i="6"/>
  <c r="H459" i="6"/>
  <c r="M459" i="6" s="1"/>
  <c r="E459" i="6"/>
  <c r="G459" i="6"/>
  <c r="C459" i="6"/>
  <c r="C460" i="6" s="1"/>
  <c r="K456" i="5" l="1"/>
  <c r="H456" i="5"/>
  <c r="G456" i="5"/>
  <c r="B457" i="5"/>
  <c r="E455" i="5"/>
  <c r="M454" i="5"/>
  <c r="C456" i="5"/>
  <c r="B461" i="6"/>
  <c r="K460" i="6"/>
  <c r="H460" i="6"/>
  <c r="M460" i="6" s="1"/>
  <c r="G460" i="6"/>
  <c r="E460" i="6"/>
  <c r="I459" i="6"/>
  <c r="I460" i="6" l="1"/>
  <c r="K457" i="5"/>
  <c r="H457" i="5"/>
  <c r="G457" i="5"/>
  <c r="B458" i="5"/>
  <c r="E456" i="5"/>
  <c r="M455" i="5"/>
  <c r="C457" i="5"/>
  <c r="B462" i="6"/>
  <c r="K461" i="6"/>
  <c r="H461" i="6"/>
  <c r="M461" i="6" s="1"/>
  <c r="G461" i="6"/>
  <c r="E461" i="6"/>
  <c r="C461" i="6"/>
  <c r="C462" i="6" s="1"/>
  <c r="K458" i="5" l="1"/>
  <c r="H458" i="5"/>
  <c r="G458" i="5"/>
  <c r="B459" i="5"/>
  <c r="E457" i="5"/>
  <c r="M456" i="5"/>
  <c r="C458" i="5"/>
  <c r="B463" i="6"/>
  <c r="K462" i="6"/>
  <c r="H462" i="6"/>
  <c r="M462" i="6" s="1"/>
  <c r="G462" i="6"/>
  <c r="E462" i="6"/>
  <c r="I461" i="6"/>
  <c r="I462" i="6" s="1"/>
  <c r="K459" i="5" l="1"/>
  <c r="H459" i="5"/>
  <c r="G459" i="5"/>
  <c r="B460" i="5"/>
  <c r="E458" i="5"/>
  <c r="M457" i="5"/>
  <c r="C459" i="5"/>
  <c r="B464" i="6"/>
  <c r="K463" i="6"/>
  <c r="H463" i="6"/>
  <c r="M463" i="6" s="1"/>
  <c r="G463" i="6"/>
  <c r="E463" i="6"/>
  <c r="C463" i="6"/>
  <c r="C464" i="6" l="1"/>
  <c r="K460" i="5"/>
  <c r="H460" i="5"/>
  <c r="G460" i="5"/>
  <c r="B461" i="5"/>
  <c r="E459" i="5"/>
  <c r="M458" i="5"/>
  <c r="C460" i="5"/>
  <c r="B465" i="6"/>
  <c r="K464" i="6"/>
  <c r="H464" i="6"/>
  <c r="M464" i="6" s="1"/>
  <c r="G464" i="6"/>
  <c r="E464" i="6"/>
  <c r="I463" i="6"/>
  <c r="I464" i="6" l="1"/>
  <c r="K461" i="5"/>
  <c r="H461" i="5"/>
  <c r="G461" i="5"/>
  <c r="B462" i="5"/>
  <c r="E460" i="5"/>
  <c r="M459" i="5"/>
  <c r="C461" i="5"/>
  <c r="B466" i="6"/>
  <c r="K465" i="6"/>
  <c r="H465" i="6"/>
  <c r="M465" i="6" s="1"/>
  <c r="G465" i="6"/>
  <c r="E465" i="6"/>
  <c r="C465" i="6"/>
  <c r="C466" i="6" s="1"/>
  <c r="K462" i="5" l="1"/>
  <c r="H462" i="5"/>
  <c r="G462" i="5"/>
  <c r="B463" i="5"/>
  <c r="E461" i="5"/>
  <c r="M460" i="5"/>
  <c r="C462" i="5"/>
  <c r="B467" i="6"/>
  <c r="K466" i="6"/>
  <c r="G466" i="6"/>
  <c r="H466" i="6"/>
  <c r="M466" i="6" s="1"/>
  <c r="E466" i="6"/>
  <c r="I465" i="6"/>
  <c r="I466" i="6" l="1"/>
  <c r="K463" i="5"/>
  <c r="H463" i="5"/>
  <c r="G463" i="5"/>
  <c r="B464" i="5"/>
  <c r="E462" i="5"/>
  <c r="M461" i="5"/>
  <c r="C463" i="5"/>
  <c r="B468" i="6"/>
  <c r="K467" i="6"/>
  <c r="H467" i="6"/>
  <c r="M467" i="6" s="1"/>
  <c r="E467" i="6"/>
  <c r="G467" i="6"/>
  <c r="C467" i="6"/>
  <c r="C468" i="6" l="1"/>
  <c r="K464" i="5"/>
  <c r="H464" i="5"/>
  <c r="G464" i="5"/>
  <c r="B465" i="5"/>
  <c r="E463" i="5"/>
  <c r="M462" i="5"/>
  <c r="C464" i="5"/>
  <c r="B469" i="6"/>
  <c r="K468" i="6"/>
  <c r="H468" i="6"/>
  <c r="M468" i="6" s="1"/>
  <c r="G468" i="6"/>
  <c r="E468" i="6"/>
  <c r="I467" i="6"/>
  <c r="I468" i="6" l="1"/>
  <c r="K465" i="5"/>
  <c r="H465" i="5"/>
  <c r="G465" i="5"/>
  <c r="B466" i="5"/>
  <c r="E464" i="5"/>
  <c r="M463" i="5"/>
  <c r="C465" i="5"/>
  <c r="B470" i="6"/>
  <c r="K469" i="6"/>
  <c r="H469" i="6"/>
  <c r="M469" i="6" s="1"/>
  <c r="G469" i="6"/>
  <c r="E469" i="6"/>
  <c r="C469" i="6"/>
  <c r="C470" i="6" s="1"/>
  <c r="K466" i="5" l="1"/>
  <c r="H466" i="5"/>
  <c r="G466" i="5"/>
  <c r="B467" i="5"/>
  <c r="E465" i="5"/>
  <c r="M464" i="5"/>
  <c r="C466" i="5"/>
  <c r="B471" i="6"/>
  <c r="K470" i="6"/>
  <c r="H470" i="6"/>
  <c r="M470" i="6" s="1"/>
  <c r="G470" i="6"/>
  <c r="E470" i="6"/>
  <c r="I469" i="6"/>
  <c r="I470" i="6" l="1"/>
  <c r="K467" i="5"/>
  <c r="H467" i="5"/>
  <c r="G467" i="5"/>
  <c r="B468" i="5"/>
  <c r="E466" i="5"/>
  <c r="M465" i="5"/>
  <c r="C467" i="5"/>
  <c r="B472" i="6"/>
  <c r="K471" i="6"/>
  <c r="H471" i="6"/>
  <c r="M471" i="6" s="1"/>
  <c r="G471" i="6"/>
  <c r="E471" i="6"/>
  <c r="C471" i="6"/>
  <c r="C472" i="6" s="1"/>
  <c r="K468" i="5" l="1"/>
  <c r="H468" i="5"/>
  <c r="G468" i="5"/>
  <c r="B469" i="5"/>
  <c r="E467" i="5"/>
  <c r="M466" i="5"/>
  <c r="C468" i="5"/>
  <c r="B473" i="6"/>
  <c r="K472" i="6"/>
  <c r="H472" i="6"/>
  <c r="M472" i="6" s="1"/>
  <c r="G472" i="6"/>
  <c r="E472" i="6"/>
  <c r="I471" i="6"/>
  <c r="I472" i="6" l="1"/>
  <c r="K469" i="5"/>
  <c r="H469" i="5"/>
  <c r="G469" i="5"/>
  <c r="B470" i="5"/>
  <c r="E468" i="5"/>
  <c r="M467" i="5"/>
  <c r="C469" i="5"/>
  <c r="B474" i="6"/>
  <c r="K473" i="6"/>
  <c r="H473" i="6"/>
  <c r="M473" i="6" s="1"/>
  <c r="G473" i="6"/>
  <c r="E473" i="6"/>
  <c r="C473" i="6"/>
  <c r="C474" i="6" l="1"/>
  <c r="K470" i="5"/>
  <c r="H470" i="5"/>
  <c r="G470" i="5"/>
  <c r="B471" i="5"/>
  <c r="E469" i="5"/>
  <c r="M468" i="5"/>
  <c r="C470" i="5"/>
  <c r="B475" i="6"/>
  <c r="K474" i="6"/>
  <c r="G474" i="6"/>
  <c r="H474" i="6"/>
  <c r="M474" i="6" s="1"/>
  <c r="E474" i="6"/>
  <c r="I473" i="6"/>
  <c r="K471" i="5" l="1"/>
  <c r="H471" i="5"/>
  <c r="G471" i="5"/>
  <c r="B472" i="5"/>
  <c r="E470" i="5"/>
  <c r="M469" i="5"/>
  <c r="C471" i="5"/>
  <c r="I474" i="6"/>
  <c r="B476" i="6"/>
  <c r="K475" i="6"/>
  <c r="H475" i="6"/>
  <c r="M475" i="6" s="1"/>
  <c r="E475" i="6"/>
  <c r="G475" i="6"/>
  <c r="C475" i="6"/>
  <c r="K472" i="5" l="1"/>
  <c r="H472" i="5"/>
  <c r="G472" i="5"/>
  <c r="B473" i="5"/>
  <c r="E471" i="5"/>
  <c r="M470" i="5"/>
  <c r="C472" i="5"/>
  <c r="C476" i="6"/>
  <c r="B477" i="6"/>
  <c r="K476" i="6"/>
  <c r="H476" i="6"/>
  <c r="M476" i="6" s="1"/>
  <c r="G476" i="6"/>
  <c r="E476" i="6"/>
  <c r="I475" i="6"/>
  <c r="K473" i="5" l="1"/>
  <c r="H473" i="5"/>
  <c r="G473" i="5"/>
  <c r="B474" i="5"/>
  <c r="E472" i="5"/>
  <c r="M471" i="5"/>
  <c r="I476" i="6"/>
  <c r="C473" i="5"/>
  <c r="B478" i="6"/>
  <c r="K477" i="6"/>
  <c r="H477" i="6"/>
  <c r="M477" i="6" s="1"/>
  <c r="G477" i="6"/>
  <c r="E477" i="6"/>
  <c r="C477" i="6"/>
  <c r="C478" i="6" s="1"/>
  <c r="K474" i="5" l="1"/>
  <c r="H474" i="5"/>
  <c r="G474" i="5"/>
  <c r="B475" i="5"/>
  <c r="E473" i="5"/>
  <c r="M472" i="5"/>
  <c r="C474" i="5"/>
  <c r="B479" i="6"/>
  <c r="K478" i="6"/>
  <c r="H478" i="6"/>
  <c r="M478" i="6" s="1"/>
  <c r="G478" i="6"/>
  <c r="E478" i="6"/>
  <c r="I477" i="6"/>
  <c r="I478" i="6" l="1"/>
  <c r="K475" i="5"/>
  <c r="H475" i="5"/>
  <c r="G475" i="5"/>
  <c r="B476" i="5"/>
  <c r="E474" i="5"/>
  <c r="M473" i="5"/>
  <c r="C475" i="5"/>
  <c r="B480" i="6"/>
  <c r="K479" i="6"/>
  <c r="H479" i="6"/>
  <c r="M479" i="6" s="1"/>
  <c r="G479" i="6"/>
  <c r="E479" i="6"/>
  <c r="C479" i="6"/>
  <c r="C480" i="6" s="1"/>
  <c r="K476" i="5" l="1"/>
  <c r="H476" i="5"/>
  <c r="G476" i="5"/>
  <c r="B477" i="5"/>
  <c r="E475" i="5"/>
  <c r="M474" i="5"/>
  <c r="C476" i="5"/>
  <c r="B481" i="6"/>
  <c r="K480" i="6"/>
  <c r="H480" i="6"/>
  <c r="M480" i="6" s="1"/>
  <c r="G480" i="6"/>
  <c r="E480" i="6"/>
  <c r="I479" i="6"/>
  <c r="I480" i="6" l="1"/>
  <c r="K477" i="5"/>
  <c r="H477" i="5"/>
  <c r="G477" i="5"/>
  <c r="B478" i="5"/>
  <c r="E476" i="5"/>
  <c r="M475" i="5"/>
  <c r="C477" i="5"/>
  <c r="B482" i="6"/>
  <c r="K481" i="6"/>
  <c r="H481" i="6"/>
  <c r="M481" i="6" s="1"/>
  <c r="G481" i="6"/>
  <c r="E481" i="6"/>
  <c r="C481" i="6"/>
  <c r="C482" i="6" l="1"/>
  <c r="K478" i="5"/>
  <c r="H478" i="5"/>
  <c r="G478" i="5"/>
  <c r="B479" i="5"/>
  <c r="E477" i="5"/>
  <c r="M476" i="5"/>
  <c r="C478" i="5"/>
  <c r="B483" i="6"/>
  <c r="K482" i="6"/>
  <c r="G482" i="6"/>
  <c r="H482" i="6"/>
  <c r="M482" i="6" s="1"/>
  <c r="E482" i="6"/>
  <c r="I481" i="6"/>
  <c r="K479" i="5" l="1"/>
  <c r="H479" i="5"/>
  <c r="G479" i="5"/>
  <c r="B480" i="5"/>
  <c r="E478" i="5"/>
  <c r="M477" i="5"/>
  <c r="C479" i="5"/>
  <c r="I482" i="6"/>
  <c r="B484" i="6"/>
  <c r="K483" i="6"/>
  <c r="H483" i="6"/>
  <c r="M483" i="6" s="1"/>
  <c r="E483" i="6"/>
  <c r="G483" i="6"/>
  <c r="C483" i="6"/>
  <c r="C484" i="6" s="1"/>
  <c r="K480" i="5" l="1"/>
  <c r="H480" i="5"/>
  <c r="G480" i="5"/>
  <c r="B481" i="5"/>
  <c r="E479" i="5"/>
  <c r="M478" i="5"/>
  <c r="C480" i="5"/>
  <c r="B485" i="6"/>
  <c r="K484" i="6"/>
  <c r="H484" i="6"/>
  <c r="M484" i="6" s="1"/>
  <c r="G484" i="6"/>
  <c r="E484" i="6"/>
  <c r="I483" i="6"/>
  <c r="K481" i="5" l="1"/>
  <c r="H481" i="5"/>
  <c r="G481" i="5"/>
  <c r="B482" i="5"/>
  <c r="E480" i="5"/>
  <c r="M479" i="5"/>
  <c r="C481" i="5"/>
  <c r="I484" i="6"/>
  <c r="B486" i="6"/>
  <c r="K485" i="6"/>
  <c r="H485" i="6"/>
  <c r="M485" i="6" s="1"/>
  <c r="G485" i="6"/>
  <c r="E485" i="6"/>
  <c r="C485" i="6"/>
  <c r="C486" i="6" s="1"/>
  <c r="K482" i="5" l="1"/>
  <c r="H482" i="5"/>
  <c r="G482" i="5"/>
  <c r="B483" i="5"/>
  <c r="E481" i="5"/>
  <c r="M480" i="5"/>
  <c r="C482" i="5"/>
  <c r="B487" i="6"/>
  <c r="K486" i="6"/>
  <c r="H486" i="6"/>
  <c r="M486" i="6" s="1"/>
  <c r="G486" i="6"/>
  <c r="E486" i="6"/>
  <c r="I485" i="6"/>
  <c r="K483" i="5" l="1"/>
  <c r="H483" i="5"/>
  <c r="G483" i="5"/>
  <c r="B484" i="5"/>
  <c r="E482" i="5"/>
  <c r="M481" i="5"/>
  <c r="C483" i="5"/>
  <c r="I486" i="6"/>
  <c r="B488" i="6"/>
  <c r="K487" i="6"/>
  <c r="H487" i="6"/>
  <c r="M487" i="6" s="1"/>
  <c r="G487" i="6"/>
  <c r="E487" i="6"/>
  <c r="C487" i="6"/>
  <c r="C488" i="6" s="1"/>
  <c r="K484" i="5" l="1"/>
  <c r="H484" i="5"/>
  <c r="G484" i="5"/>
  <c r="B485" i="5"/>
  <c r="E483" i="5"/>
  <c r="M482" i="5"/>
  <c r="C484" i="5"/>
  <c r="B489" i="6"/>
  <c r="K488" i="6"/>
  <c r="H488" i="6"/>
  <c r="M488" i="6" s="1"/>
  <c r="G488" i="6"/>
  <c r="E488" i="6"/>
  <c r="I487" i="6"/>
  <c r="I488" i="6" l="1"/>
  <c r="K485" i="5"/>
  <c r="H485" i="5"/>
  <c r="G485" i="5"/>
  <c r="B486" i="5"/>
  <c r="E484" i="5"/>
  <c r="M483" i="5"/>
  <c r="C485" i="5"/>
  <c r="B490" i="6"/>
  <c r="K489" i="6"/>
  <c r="H489" i="6"/>
  <c r="M489" i="6" s="1"/>
  <c r="G489" i="6"/>
  <c r="E489" i="6"/>
  <c r="C489" i="6"/>
  <c r="C490" i="6" l="1"/>
  <c r="K486" i="5"/>
  <c r="H486" i="5"/>
  <c r="G486" i="5"/>
  <c r="B487" i="5"/>
  <c r="E485" i="5"/>
  <c r="M484" i="5"/>
  <c r="C486" i="5"/>
  <c r="B491" i="6"/>
  <c r="K490" i="6"/>
  <c r="G490" i="6"/>
  <c r="H490" i="6"/>
  <c r="M490" i="6" s="1"/>
  <c r="E490" i="6"/>
  <c r="I489" i="6"/>
  <c r="K487" i="5" l="1"/>
  <c r="H487" i="5"/>
  <c r="G487" i="5"/>
  <c r="B488" i="5"/>
  <c r="E486" i="5"/>
  <c r="M485" i="5"/>
  <c r="C487" i="5"/>
  <c r="I490" i="6"/>
  <c r="B492" i="6"/>
  <c r="K491" i="6"/>
  <c r="H491" i="6"/>
  <c r="M491" i="6" s="1"/>
  <c r="E491" i="6"/>
  <c r="G491" i="6"/>
  <c r="C491" i="6"/>
  <c r="C492" i="6" s="1"/>
  <c r="K488" i="5" l="1"/>
  <c r="H488" i="5"/>
  <c r="G488" i="5"/>
  <c r="B489" i="5"/>
  <c r="E487" i="5"/>
  <c r="M486" i="5"/>
  <c r="C488" i="5"/>
  <c r="B493" i="6"/>
  <c r="K492" i="6"/>
  <c r="H492" i="6"/>
  <c r="M492" i="6" s="1"/>
  <c r="G492" i="6"/>
  <c r="E492" i="6"/>
  <c r="I491" i="6"/>
  <c r="I492" i="6" l="1"/>
  <c r="K489" i="5"/>
  <c r="H489" i="5"/>
  <c r="G489" i="5"/>
  <c r="B490" i="5"/>
  <c r="E488" i="5"/>
  <c r="M487" i="5"/>
  <c r="C489" i="5"/>
  <c r="B494" i="6"/>
  <c r="K493" i="6"/>
  <c r="H493" i="6"/>
  <c r="M493" i="6" s="1"/>
  <c r="G493" i="6"/>
  <c r="E493" i="6"/>
  <c r="C493" i="6"/>
  <c r="C494" i="6" l="1"/>
  <c r="K490" i="5"/>
  <c r="H490" i="5"/>
  <c r="G490" i="5"/>
  <c r="B491" i="5"/>
  <c r="E489" i="5"/>
  <c r="M488" i="5"/>
  <c r="C490" i="5"/>
  <c r="B495" i="6"/>
  <c r="K494" i="6"/>
  <c r="H494" i="6"/>
  <c r="M494" i="6" s="1"/>
  <c r="G494" i="6"/>
  <c r="E494" i="6"/>
  <c r="I493" i="6"/>
  <c r="I494" i="6" l="1"/>
  <c r="K491" i="5"/>
  <c r="H491" i="5"/>
  <c r="G491" i="5"/>
  <c r="B492" i="5"/>
  <c r="E490" i="5"/>
  <c r="M489" i="5"/>
  <c r="C491" i="5"/>
  <c r="B496" i="6"/>
  <c r="K495" i="6"/>
  <c r="H495" i="6"/>
  <c r="M495" i="6" s="1"/>
  <c r="G495" i="6"/>
  <c r="E495" i="6"/>
  <c r="C495" i="6"/>
  <c r="C496" i="6" s="1"/>
  <c r="K492" i="5" l="1"/>
  <c r="H492" i="5"/>
  <c r="G492" i="5"/>
  <c r="B493" i="5"/>
  <c r="E491" i="5"/>
  <c r="M490" i="5"/>
  <c r="C492" i="5"/>
  <c r="B497" i="6"/>
  <c r="K496" i="6"/>
  <c r="H496" i="6"/>
  <c r="M496" i="6" s="1"/>
  <c r="G496" i="6"/>
  <c r="E496" i="6"/>
  <c r="I495" i="6"/>
  <c r="I496" i="6" l="1"/>
  <c r="K493" i="5"/>
  <c r="H493" i="5"/>
  <c r="G493" i="5"/>
  <c r="B494" i="5"/>
  <c r="E492" i="5"/>
  <c r="M491" i="5"/>
  <c r="C493" i="5"/>
  <c r="B498" i="6"/>
  <c r="K497" i="6"/>
  <c r="H497" i="6"/>
  <c r="M497" i="6" s="1"/>
  <c r="G497" i="6"/>
  <c r="E497" i="6"/>
  <c r="C497" i="6"/>
  <c r="C498" i="6" l="1"/>
  <c r="K494" i="5"/>
  <c r="H494" i="5"/>
  <c r="G494" i="5"/>
  <c r="B495" i="5"/>
  <c r="E493" i="5"/>
  <c r="M492" i="5"/>
  <c r="C494" i="5"/>
  <c r="B499" i="6"/>
  <c r="K498" i="6"/>
  <c r="G498" i="6"/>
  <c r="H498" i="6"/>
  <c r="M498" i="6" s="1"/>
  <c r="E498" i="6"/>
  <c r="I497" i="6"/>
  <c r="K495" i="5" l="1"/>
  <c r="H495" i="5"/>
  <c r="G495" i="5"/>
  <c r="B496" i="5"/>
  <c r="E494" i="5"/>
  <c r="M493" i="5"/>
  <c r="C495" i="5"/>
  <c r="I498" i="6"/>
  <c r="B500" i="6"/>
  <c r="K499" i="6"/>
  <c r="H499" i="6"/>
  <c r="M499" i="6" s="1"/>
  <c r="E499" i="6"/>
  <c r="G499" i="6"/>
  <c r="C499" i="6"/>
  <c r="C500" i="6" s="1"/>
  <c r="K496" i="5" l="1"/>
  <c r="H496" i="5"/>
  <c r="G496" i="5"/>
  <c r="B497" i="5"/>
  <c r="E495" i="5"/>
  <c r="M494" i="5"/>
  <c r="C496" i="5"/>
  <c r="K500" i="6"/>
  <c r="H500" i="6"/>
  <c r="M500" i="6" s="1"/>
  <c r="G500" i="6"/>
  <c r="E500" i="6"/>
  <c r="I499" i="6"/>
  <c r="K497" i="5" l="1"/>
  <c r="H497" i="5"/>
  <c r="G497" i="5"/>
  <c r="B498" i="5"/>
  <c r="E496" i="5"/>
  <c r="M495" i="5"/>
  <c r="C497" i="5"/>
  <c r="I500" i="6"/>
  <c r="K498" i="5" l="1"/>
  <c r="H498" i="5"/>
  <c r="G498" i="5"/>
  <c r="B499" i="5"/>
  <c r="E497" i="5"/>
  <c r="M496" i="5"/>
  <c r="C498" i="5"/>
  <c r="E20" i="6"/>
  <c r="K499" i="5" l="1"/>
  <c r="H499" i="5"/>
  <c r="G499" i="5"/>
  <c r="B500" i="5"/>
  <c r="E498" i="5"/>
  <c r="M497" i="5"/>
  <c r="C499" i="5"/>
  <c r="E23" i="6"/>
  <c r="E24" i="6"/>
  <c r="K500" i="5" l="1"/>
  <c r="H500" i="5"/>
  <c r="G500" i="5"/>
  <c r="B501" i="5"/>
  <c r="E499" i="5"/>
  <c r="M498" i="5"/>
  <c r="C500" i="5"/>
  <c r="H40" i="5"/>
  <c r="M39" i="5" s="1"/>
  <c r="H41" i="5"/>
  <c r="M40" i="5" s="1"/>
  <c r="H42" i="5"/>
  <c r="M41" i="5" s="1"/>
  <c r="H43" i="5"/>
  <c r="M42" i="5" s="1"/>
  <c r="H44" i="5"/>
  <c r="M43" i="5" s="1"/>
  <c r="E36" i="5"/>
  <c r="F36" i="5" s="1"/>
  <c r="C501" i="5" l="1"/>
  <c r="B502" i="5"/>
  <c r="C502" i="5" s="1"/>
  <c r="H501" i="5"/>
  <c r="G501" i="5"/>
  <c r="E500" i="5"/>
  <c r="M499" i="5"/>
  <c r="G37" i="5"/>
  <c r="L35" i="5"/>
  <c r="H37" i="5"/>
  <c r="E501" i="5" l="1"/>
  <c r="M500" i="5"/>
  <c r="I37" i="5"/>
  <c r="M36" i="5"/>
  <c r="B503" i="5"/>
  <c r="H502" i="5"/>
  <c r="G502" i="5"/>
  <c r="E37" i="5"/>
  <c r="F37" i="5" s="1"/>
  <c r="E502" i="5" l="1"/>
  <c r="B504" i="5"/>
  <c r="H503" i="5"/>
  <c r="G503" i="5"/>
  <c r="G38" i="5"/>
  <c r="H38" i="5" s="1"/>
  <c r="E38" i="5" s="1"/>
  <c r="F38" i="5" s="1"/>
  <c r="L36" i="5"/>
  <c r="C503" i="5"/>
  <c r="C504" i="5" s="1"/>
  <c r="G39" i="5" l="1"/>
  <c r="H39" i="5" s="1"/>
  <c r="L37" i="5"/>
  <c r="E503" i="5"/>
  <c r="B505" i="5"/>
  <c r="C505" i="5" s="1"/>
  <c r="H504" i="5"/>
  <c r="G504" i="5"/>
  <c r="I38" i="5"/>
  <c r="M37" i="5"/>
  <c r="E39" i="5"/>
  <c r="F39" i="5" s="1"/>
  <c r="E504" i="5" l="1"/>
  <c r="G40" i="5"/>
  <c r="E40" i="5" s="1"/>
  <c r="F40" i="5" s="1"/>
  <c r="L38" i="5"/>
  <c r="B506" i="5"/>
  <c r="H505" i="5"/>
  <c r="G505" i="5"/>
  <c r="I39" i="5"/>
  <c r="I40" i="5" s="1"/>
  <c r="I41" i="5" s="1"/>
  <c r="I42" i="5" s="1"/>
  <c r="I43" i="5" s="1"/>
  <c r="I44" i="5" s="1"/>
  <c r="I45" i="5" s="1"/>
  <c r="I46" i="5" s="1"/>
  <c r="I47" i="5" s="1"/>
  <c r="I48" i="5" s="1"/>
  <c r="I49" i="5" s="1"/>
  <c r="I50" i="5" s="1"/>
  <c r="I51" i="5" s="1"/>
  <c r="I52" i="5" s="1"/>
  <c r="I53" i="5" s="1"/>
  <c r="I54" i="5" s="1"/>
  <c r="I55" i="5" s="1"/>
  <c r="I56" i="5" s="1"/>
  <c r="I57" i="5" s="1"/>
  <c r="I58" i="5" s="1"/>
  <c r="I59" i="5" s="1"/>
  <c r="I60" i="5" s="1"/>
  <c r="I61" i="5" s="1"/>
  <c r="I62" i="5" s="1"/>
  <c r="I63" i="5" s="1"/>
  <c r="I64" i="5" s="1"/>
  <c r="I65" i="5" s="1"/>
  <c r="I66" i="5" s="1"/>
  <c r="I67" i="5" s="1"/>
  <c r="I68" i="5" s="1"/>
  <c r="I69" i="5" s="1"/>
  <c r="I70" i="5" s="1"/>
  <c r="I71" i="5" s="1"/>
  <c r="I72" i="5" s="1"/>
  <c r="I73" i="5" s="1"/>
  <c r="I74" i="5" s="1"/>
  <c r="I75" i="5" s="1"/>
  <c r="I76" i="5" s="1"/>
  <c r="I77" i="5" s="1"/>
  <c r="I78" i="5" s="1"/>
  <c r="I79" i="5" s="1"/>
  <c r="I80" i="5" s="1"/>
  <c r="I81" i="5" s="1"/>
  <c r="I82" i="5" s="1"/>
  <c r="I83" i="5" s="1"/>
  <c r="I84" i="5" s="1"/>
  <c r="I85" i="5" s="1"/>
  <c r="I86" i="5" s="1"/>
  <c r="I87" i="5" s="1"/>
  <c r="I88" i="5" s="1"/>
  <c r="I89" i="5" s="1"/>
  <c r="I90" i="5" s="1"/>
  <c r="I91" i="5" s="1"/>
  <c r="I92" i="5" s="1"/>
  <c r="I93" i="5" s="1"/>
  <c r="I94" i="5" s="1"/>
  <c r="I95" i="5" s="1"/>
  <c r="I96" i="5" s="1"/>
  <c r="I97" i="5" s="1"/>
  <c r="I98" i="5" s="1"/>
  <c r="I99" i="5" s="1"/>
  <c r="I100" i="5" s="1"/>
  <c r="I101" i="5" s="1"/>
  <c r="I102" i="5" s="1"/>
  <c r="I103" i="5" s="1"/>
  <c r="I104" i="5" s="1"/>
  <c r="I105" i="5" s="1"/>
  <c r="I106" i="5" s="1"/>
  <c r="I107" i="5" s="1"/>
  <c r="I108" i="5" s="1"/>
  <c r="I109" i="5" s="1"/>
  <c r="I110" i="5" s="1"/>
  <c r="I111" i="5" s="1"/>
  <c r="I112" i="5" s="1"/>
  <c r="I113" i="5" s="1"/>
  <c r="I114" i="5" s="1"/>
  <c r="I115" i="5" s="1"/>
  <c r="I116" i="5" s="1"/>
  <c r="I117" i="5" s="1"/>
  <c r="I118" i="5" s="1"/>
  <c r="I119" i="5" s="1"/>
  <c r="I120" i="5" s="1"/>
  <c r="I121" i="5" s="1"/>
  <c r="I122" i="5" s="1"/>
  <c r="I123" i="5" s="1"/>
  <c r="I124" i="5" s="1"/>
  <c r="I125" i="5" s="1"/>
  <c r="I126" i="5" s="1"/>
  <c r="I127" i="5" s="1"/>
  <c r="I128" i="5" s="1"/>
  <c r="I129" i="5" s="1"/>
  <c r="I130" i="5" s="1"/>
  <c r="I131" i="5" s="1"/>
  <c r="I132" i="5" s="1"/>
  <c r="I133" i="5" s="1"/>
  <c r="I134" i="5" s="1"/>
  <c r="I135" i="5" s="1"/>
  <c r="I136" i="5" s="1"/>
  <c r="I137" i="5" s="1"/>
  <c r="I138" i="5" s="1"/>
  <c r="I139" i="5" s="1"/>
  <c r="I140" i="5" s="1"/>
  <c r="I141" i="5" s="1"/>
  <c r="I142" i="5" s="1"/>
  <c r="I143" i="5" s="1"/>
  <c r="I144" i="5" s="1"/>
  <c r="I145" i="5" s="1"/>
  <c r="I146" i="5" s="1"/>
  <c r="I147" i="5" s="1"/>
  <c r="I148" i="5" s="1"/>
  <c r="I149" i="5" s="1"/>
  <c r="I150" i="5" s="1"/>
  <c r="I151" i="5" s="1"/>
  <c r="I152" i="5" s="1"/>
  <c r="I153" i="5" s="1"/>
  <c r="I154" i="5" s="1"/>
  <c r="I155" i="5" s="1"/>
  <c r="I156" i="5" s="1"/>
  <c r="I157" i="5" s="1"/>
  <c r="I158" i="5" s="1"/>
  <c r="I159" i="5" s="1"/>
  <c r="I160" i="5" s="1"/>
  <c r="I161" i="5" s="1"/>
  <c r="I162" i="5" s="1"/>
  <c r="I163" i="5" s="1"/>
  <c r="I164" i="5" s="1"/>
  <c r="I165" i="5" s="1"/>
  <c r="I166" i="5" s="1"/>
  <c r="I167" i="5" s="1"/>
  <c r="I168" i="5" s="1"/>
  <c r="I169" i="5" s="1"/>
  <c r="I170" i="5" s="1"/>
  <c r="I171" i="5" s="1"/>
  <c r="I172" i="5" s="1"/>
  <c r="I173" i="5" s="1"/>
  <c r="I174" i="5" s="1"/>
  <c r="I175" i="5" s="1"/>
  <c r="I176" i="5" s="1"/>
  <c r="I177" i="5" s="1"/>
  <c r="I178" i="5" s="1"/>
  <c r="I179" i="5" s="1"/>
  <c r="I180" i="5" s="1"/>
  <c r="I181" i="5" s="1"/>
  <c r="I182" i="5" s="1"/>
  <c r="I183" i="5" s="1"/>
  <c r="I184" i="5" s="1"/>
  <c r="I185" i="5" s="1"/>
  <c r="I186" i="5" s="1"/>
  <c r="I187" i="5" s="1"/>
  <c r="I188" i="5" s="1"/>
  <c r="I189" i="5" s="1"/>
  <c r="I190" i="5" s="1"/>
  <c r="I191" i="5" s="1"/>
  <c r="I192" i="5" s="1"/>
  <c r="I193" i="5" s="1"/>
  <c r="I194" i="5" s="1"/>
  <c r="I195" i="5" s="1"/>
  <c r="I196" i="5" s="1"/>
  <c r="I197" i="5" s="1"/>
  <c r="I198" i="5" s="1"/>
  <c r="I199" i="5" s="1"/>
  <c r="I200" i="5" s="1"/>
  <c r="I201" i="5" s="1"/>
  <c r="I202" i="5" s="1"/>
  <c r="I203" i="5" s="1"/>
  <c r="I204" i="5" s="1"/>
  <c r="I205" i="5" s="1"/>
  <c r="I206" i="5" s="1"/>
  <c r="I207" i="5" s="1"/>
  <c r="I208" i="5" s="1"/>
  <c r="I209" i="5" s="1"/>
  <c r="I210" i="5" s="1"/>
  <c r="I211" i="5" s="1"/>
  <c r="I212" i="5" s="1"/>
  <c r="I213" i="5" s="1"/>
  <c r="I214" i="5" s="1"/>
  <c r="I215" i="5" s="1"/>
  <c r="I216" i="5" s="1"/>
  <c r="I217" i="5" s="1"/>
  <c r="I218" i="5" s="1"/>
  <c r="I219" i="5" s="1"/>
  <c r="I220" i="5" s="1"/>
  <c r="I221" i="5" s="1"/>
  <c r="I222" i="5" s="1"/>
  <c r="I223" i="5" s="1"/>
  <c r="I224" i="5" s="1"/>
  <c r="I225" i="5" s="1"/>
  <c r="I226" i="5" s="1"/>
  <c r="I227" i="5" s="1"/>
  <c r="I228" i="5" s="1"/>
  <c r="I229" i="5" s="1"/>
  <c r="I230" i="5" s="1"/>
  <c r="I231" i="5" s="1"/>
  <c r="I232" i="5" s="1"/>
  <c r="I233" i="5" s="1"/>
  <c r="I234" i="5" s="1"/>
  <c r="I235" i="5" s="1"/>
  <c r="I236" i="5" s="1"/>
  <c r="I237" i="5" s="1"/>
  <c r="I238" i="5" s="1"/>
  <c r="I239" i="5" s="1"/>
  <c r="I240" i="5" s="1"/>
  <c r="I241" i="5" s="1"/>
  <c r="I242" i="5" s="1"/>
  <c r="I243" i="5" s="1"/>
  <c r="I244" i="5" s="1"/>
  <c r="I245" i="5" s="1"/>
  <c r="I246" i="5" s="1"/>
  <c r="I247" i="5" s="1"/>
  <c r="I248" i="5" s="1"/>
  <c r="I249" i="5" s="1"/>
  <c r="I250" i="5" s="1"/>
  <c r="I251" i="5" s="1"/>
  <c r="I252" i="5" s="1"/>
  <c r="I253" i="5" s="1"/>
  <c r="I254" i="5" s="1"/>
  <c r="I255" i="5" s="1"/>
  <c r="I256" i="5" s="1"/>
  <c r="I257" i="5" s="1"/>
  <c r="I258" i="5" s="1"/>
  <c r="I259" i="5" s="1"/>
  <c r="I260" i="5" s="1"/>
  <c r="I261" i="5" s="1"/>
  <c r="I262" i="5" s="1"/>
  <c r="I263" i="5" s="1"/>
  <c r="I264" i="5" s="1"/>
  <c r="I265" i="5" s="1"/>
  <c r="I266" i="5" s="1"/>
  <c r="I267" i="5" s="1"/>
  <c r="I268" i="5" s="1"/>
  <c r="I269" i="5" s="1"/>
  <c r="I270" i="5" s="1"/>
  <c r="I271" i="5" s="1"/>
  <c r="I272" i="5" s="1"/>
  <c r="I273" i="5" s="1"/>
  <c r="I274" i="5" s="1"/>
  <c r="I275" i="5" s="1"/>
  <c r="I276" i="5" s="1"/>
  <c r="I277" i="5" s="1"/>
  <c r="I278" i="5" s="1"/>
  <c r="I279" i="5" s="1"/>
  <c r="I280" i="5" s="1"/>
  <c r="I281" i="5" s="1"/>
  <c r="I282" i="5" s="1"/>
  <c r="I283" i="5" s="1"/>
  <c r="I284" i="5" s="1"/>
  <c r="I285" i="5" s="1"/>
  <c r="I286" i="5" s="1"/>
  <c r="I287" i="5" s="1"/>
  <c r="I288" i="5" s="1"/>
  <c r="I289" i="5" s="1"/>
  <c r="I290" i="5" s="1"/>
  <c r="I291" i="5" s="1"/>
  <c r="I292" i="5" s="1"/>
  <c r="I293" i="5" s="1"/>
  <c r="I294" i="5" s="1"/>
  <c r="I295" i="5" s="1"/>
  <c r="I296" i="5" s="1"/>
  <c r="I297" i="5" s="1"/>
  <c r="I298" i="5" s="1"/>
  <c r="I299" i="5" s="1"/>
  <c r="I300" i="5" s="1"/>
  <c r="I301" i="5" s="1"/>
  <c r="I302" i="5" s="1"/>
  <c r="I303" i="5" s="1"/>
  <c r="I304" i="5" s="1"/>
  <c r="I305" i="5" s="1"/>
  <c r="I306" i="5" s="1"/>
  <c r="I307" i="5" s="1"/>
  <c r="I308" i="5" s="1"/>
  <c r="I309" i="5" s="1"/>
  <c r="I310" i="5" s="1"/>
  <c r="I311" i="5" s="1"/>
  <c r="I312" i="5" s="1"/>
  <c r="I313" i="5" s="1"/>
  <c r="I314" i="5" s="1"/>
  <c r="I315" i="5" s="1"/>
  <c r="I316" i="5" s="1"/>
  <c r="I317" i="5" s="1"/>
  <c r="I318" i="5" s="1"/>
  <c r="I319" i="5" s="1"/>
  <c r="I320" i="5" s="1"/>
  <c r="I321" i="5" s="1"/>
  <c r="I322" i="5" s="1"/>
  <c r="I323" i="5" s="1"/>
  <c r="I324" i="5" s="1"/>
  <c r="I325" i="5" s="1"/>
  <c r="I326" i="5" s="1"/>
  <c r="I327" i="5" s="1"/>
  <c r="I328" i="5" s="1"/>
  <c r="I329" i="5" s="1"/>
  <c r="I330" i="5" s="1"/>
  <c r="I331" i="5" s="1"/>
  <c r="I332" i="5" s="1"/>
  <c r="I333" i="5" s="1"/>
  <c r="I334" i="5" s="1"/>
  <c r="I335" i="5" s="1"/>
  <c r="I336" i="5" s="1"/>
  <c r="I337" i="5" s="1"/>
  <c r="I338" i="5" s="1"/>
  <c r="I339" i="5" s="1"/>
  <c r="I340" i="5" s="1"/>
  <c r="I341" i="5" s="1"/>
  <c r="I342" i="5" s="1"/>
  <c r="I343" i="5" s="1"/>
  <c r="I344" i="5" s="1"/>
  <c r="I345" i="5" s="1"/>
  <c r="I346" i="5" s="1"/>
  <c r="I347" i="5" s="1"/>
  <c r="I348" i="5" s="1"/>
  <c r="I349" i="5" s="1"/>
  <c r="I350" i="5" s="1"/>
  <c r="I351" i="5" s="1"/>
  <c r="I352" i="5" s="1"/>
  <c r="I353" i="5" s="1"/>
  <c r="I354" i="5" s="1"/>
  <c r="I355" i="5" s="1"/>
  <c r="I356" i="5" s="1"/>
  <c r="I357" i="5" s="1"/>
  <c r="I358" i="5" s="1"/>
  <c r="I359" i="5" s="1"/>
  <c r="I360" i="5" s="1"/>
  <c r="I361" i="5" s="1"/>
  <c r="I362" i="5" s="1"/>
  <c r="I363" i="5" s="1"/>
  <c r="I364" i="5" s="1"/>
  <c r="I365" i="5" s="1"/>
  <c r="I366" i="5" s="1"/>
  <c r="I367" i="5" s="1"/>
  <c r="I368" i="5" s="1"/>
  <c r="I369" i="5" s="1"/>
  <c r="I370" i="5" s="1"/>
  <c r="I371" i="5" s="1"/>
  <c r="I372" i="5" s="1"/>
  <c r="I373" i="5" s="1"/>
  <c r="I374" i="5" s="1"/>
  <c r="I375" i="5" s="1"/>
  <c r="I376" i="5" s="1"/>
  <c r="I377" i="5" s="1"/>
  <c r="I378" i="5" s="1"/>
  <c r="I379" i="5" s="1"/>
  <c r="I380" i="5" s="1"/>
  <c r="I381" i="5" s="1"/>
  <c r="I382" i="5" s="1"/>
  <c r="I383" i="5" s="1"/>
  <c r="I384" i="5" s="1"/>
  <c r="I385" i="5" s="1"/>
  <c r="I386" i="5" s="1"/>
  <c r="I387" i="5" s="1"/>
  <c r="I388" i="5" s="1"/>
  <c r="I389" i="5" s="1"/>
  <c r="I390" i="5" s="1"/>
  <c r="I391" i="5" s="1"/>
  <c r="I392" i="5" s="1"/>
  <c r="I393" i="5" s="1"/>
  <c r="I394" i="5" s="1"/>
  <c r="I395" i="5" s="1"/>
  <c r="I396" i="5" s="1"/>
  <c r="I397" i="5" s="1"/>
  <c r="I398" i="5" s="1"/>
  <c r="I399" i="5" s="1"/>
  <c r="I400" i="5" s="1"/>
  <c r="I401" i="5" s="1"/>
  <c r="I402" i="5" s="1"/>
  <c r="I403" i="5" s="1"/>
  <c r="I404" i="5" s="1"/>
  <c r="I405" i="5" s="1"/>
  <c r="I406" i="5" s="1"/>
  <c r="I407" i="5" s="1"/>
  <c r="I408" i="5" s="1"/>
  <c r="I409" i="5" s="1"/>
  <c r="I410" i="5" s="1"/>
  <c r="I411" i="5" s="1"/>
  <c r="I412" i="5" s="1"/>
  <c r="I413" i="5" s="1"/>
  <c r="I414" i="5" s="1"/>
  <c r="I415" i="5" s="1"/>
  <c r="I416" i="5" s="1"/>
  <c r="I417" i="5" s="1"/>
  <c r="I418" i="5" s="1"/>
  <c r="I419" i="5" s="1"/>
  <c r="I420" i="5" s="1"/>
  <c r="I421" i="5" s="1"/>
  <c r="I422" i="5" s="1"/>
  <c r="I423" i="5" s="1"/>
  <c r="I424" i="5" s="1"/>
  <c r="I425" i="5" s="1"/>
  <c r="I426" i="5" s="1"/>
  <c r="I427" i="5" s="1"/>
  <c r="I428" i="5" s="1"/>
  <c r="I429" i="5" s="1"/>
  <c r="I430" i="5" s="1"/>
  <c r="I431" i="5" s="1"/>
  <c r="I432" i="5" s="1"/>
  <c r="I433" i="5" s="1"/>
  <c r="I434" i="5" s="1"/>
  <c r="I435" i="5" s="1"/>
  <c r="I436" i="5" s="1"/>
  <c r="I437" i="5" s="1"/>
  <c r="I438" i="5" s="1"/>
  <c r="I439" i="5" s="1"/>
  <c r="I440" i="5" s="1"/>
  <c r="I441" i="5" s="1"/>
  <c r="I442" i="5" s="1"/>
  <c r="I443" i="5" s="1"/>
  <c r="I444" i="5" s="1"/>
  <c r="I445" i="5" s="1"/>
  <c r="I446" i="5" s="1"/>
  <c r="I447" i="5" s="1"/>
  <c r="I448" i="5" s="1"/>
  <c r="I449" i="5" s="1"/>
  <c r="I450" i="5" s="1"/>
  <c r="I451" i="5" s="1"/>
  <c r="I452" i="5" s="1"/>
  <c r="I453" i="5" s="1"/>
  <c r="I454" i="5" s="1"/>
  <c r="I455" i="5" s="1"/>
  <c r="I456" i="5" s="1"/>
  <c r="I457" i="5" s="1"/>
  <c r="I458" i="5" s="1"/>
  <c r="I459" i="5" s="1"/>
  <c r="I460" i="5" s="1"/>
  <c r="I461" i="5" s="1"/>
  <c r="I462" i="5" s="1"/>
  <c r="I463" i="5" s="1"/>
  <c r="I464" i="5" s="1"/>
  <c r="I465" i="5" s="1"/>
  <c r="I466" i="5" s="1"/>
  <c r="I467" i="5" s="1"/>
  <c r="I468" i="5" s="1"/>
  <c r="I469" i="5" s="1"/>
  <c r="I470" i="5" s="1"/>
  <c r="I471" i="5" s="1"/>
  <c r="I472" i="5" s="1"/>
  <c r="I473" i="5" s="1"/>
  <c r="I474" i="5" s="1"/>
  <c r="I475" i="5" s="1"/>
  <c r="I476" i="5" s="1"/>
  <c r="I477" i="5" s="1"/>
  <c r="I478" i="5" s="1"/>
  <c r="I479" i="5" s="1"/>
  <c r="I480" i="5" s="1"/>
  <c r="I481" i="5" s="1"/>
  <c r="I482" i="5" s="1"/>
  <c r="I483" i="5" s="1"/>
  <c r="I484" i="5" s="1"/>
  <c r="I485" i="5" s="1"/>
  <c r="I486" i="5" s="1"/>
  <c r="I487" i="5" s="1"/>
  <c r="I488" i="5" s="1"/>
  <c r="I489" i="5" s="1"/>
  <c r="I490" i="5" s="1"/>
  <c r="I491" i="5" s="1"/>
  <c r="I492" i="5" s="1"/>
  <c r="I493" i="5" s="1"/>
  <c r="I494" i="5" s="1"/>
  <c r="I495" i="5" s="1"/>
  <c r="I496" i="5" s="1"/>
  <c r="I497" i="5" s="1"/>
  <c r="I498" i="5" s="1"/>
  <c r="I499" i="5" s="1"/>
  <c r="I500" i="5" s="1"/>
  <c r="I501" i="5" s="1"/>
  <c r="I502" i="5" s="1"/>
  <c r="I503" i="5" s="1"/>
  <c r="I504" i="5" s="1"/>
  <c r="I505" i="5" s="1"/>
  <c r="M38" i="5"/>
  <c r="B507" i="5" l="1"/>
  <c r="H506" i="5"/>
  <c r="G506" i="5"/>
  <c r="G41" i="5"/>
  <c r="E41" i="5" s="1"/>
  <c r="F41" i="5" s="1"/>
  <c r="L39" i="5"/>
  <c r="E505" i="5"/>
  <c r="C506" i="5"/>
  <c r="C507" i="5" s="1"/>
  <c r="E506" i="5" l="1"/>
  <c r="I506" i="5"/>
  <c r="G42" i="5"/>
  <c r="E42" i="5" s="1"/>
  <c r="F42" i="5" s="1"/>
  <c r="L40" i="5"/>
  <c r="B508" i="5"/>
  <c r="H507" i="5"/>
  <c r="G507" i="5"/>
  <c r="E507" i="5" l="1"/>
  <c r="I507" i="5"/>
  <c r="B509" i="5"/>
  <c r="H508" i="5"/>
  <c r="G508" i="5"/>
  <c r="C508" i="5"/>
  <c r="G43" i="5"/>
  <c r="E43" i="5" s="1"/>
  <c r="F43" i="5" s="1"/>
  <c r="L41" i="5"/>
  <c r="C509" i="5" l="1"/>
  <c r="E508" i="5"/>
  <c r="G44" i="5"/>
  <c r="E44" i="5" s="1"/>
  <c r="F44" i="5" s="1"/>
  <c r="L42" i="5"/>
  <c r="B510" i="5"/>
  <c r="H509" i="5"/>
  <c r="G509" i="5"/>
  <c r="I508" i="5"/>
  <c r="I509" i="5" s="1"/>
  <c r="E509" i="5" l="1"/>
  <c r="B511" i="5"/>
  <c r="H510" i="5"/>
  <c r="I510" i="5" s="1"/>
  <c r="G510" i="5"/>
  <c r="C510" i="5"/>
  <c r="C511" i="5" s="1"/>
  <c r="G45" i="5"/>
  <c r="E45" i="5" s="1"/>
  <c r="F45" i="5" s="1"/>
  <c r="L43" i="5"/>
  <c r="G46" i="5" l="1"/>
  <c r="E46" i="5" s="1"/>
  <c r="F46" i="5" s="1"/>
  <c r="L44" i="5"/>
  <c r="E510" i="5"/>
  <c r="B512" i="5"/>
  <c r="H511" i="5"/>
  <c r="I511" i="5" s="1"/>
  <c r="G511" i="5"/>
  <c r="B513" i="5" l="1"/>
  <c r="H512" i="5"/>
  <c r="G512" i="5"/>
  <c r="C512" i="5"/>
  <c r="C513" i="5" s="1"/>
  <c r="E511" i="5"/>
  <c r="G47" i="5"/>
  <c r="E47" i="5" s="1"/>
  <c r="F47" i="5" s="1"/>
  <c r="L45" i="5"/>
  <c r="E512" i="5" l="1"/>
  <c r="G48" i="5"/>
  <c r="E48" i="5" s="1"/>
  <c r="F48" i="5" s="1"/>
  <c r="L46" i="5"/>
  <c r="B514" i="5"/>
  <c r="H513" i="5"/>
  <c r="G513" i="5"/>
  <c r="I512" i="5"/>
  <c r="I513" i="5" s="1"/>
  <c r="E513" i="5" l="1"/>
  <c r="B515" i="5"/>
  <c r="H514" i="5"/>
  <c r="I514" i="5" s="1"/>
  <c r="G514" i="5"/>
  <c r="C514" i="5"/>
  <c r="C515" i="5" s="1"/>
  <c r="G49" i="5"/>
  <c r="E49" i="5" s="1"/>
  <c r="F49" i="5" s="1"/>
  <c r="L47" i="5"/>
  <c r="G50" i="5" l="1"/>
  <c r="E50" i="5" s="1"/>
  <c r="F50" i="5" s="1"/>
  <c r="L48" i="5"/>
  <c r="E514" i="5"/>
  <c r="B516" i="5"/>
  <c r="H515" i="5"/>
  <c r="I515" i="5" s="1"/>
  <c r="G515" i="5"/>
  <c r="B517" i="5" l="1"/>
  <c r="H516" i="5"/>
  <c r="G516" i="5"/>
  <c r="C516" i="5"/>
  <c r="E515" i="5"/>
  <c r="G51" i="5"/>
  <c r="E51" i="5" s="1"/>
  <c r="F51" i="5" s="1"/>
  <c r="L49" i="5"/>
  <c r="G52" i="5" l="1"/>
  <c r="E52" i="5" s="1"/>
  <c r="F52" i="5" s="1"/>
  <c r="L50" i="5"/>
  <c r="E516" i="5"/>
  <c r="H517" i="5"/>
  <c r="G517" i="5"/>
  <c r="C517" i="5"/>
  <c r="I516" i="5"/>
  <c r="I517" i="5" l="1"/>
  <c r="E517" i="5"/>
  <c r="G53" i="5"/>
  <c r="E53" i="5" s="1"/>
  <c r="F53" i="5" s="1"/>
  <c r="L51" i="5"/>
  <c r="G54" i="5" l="1"/>
  <c r="E54" i="5" s="1"/>
  <c r="F54" i="5" s="1"/>
  <c r="L52" i="5"/>
  <c r="G55" i="5" l="1"/>
  <c r="E55" i="5" s="1"/>
  <c r="F55" i="5" s="1"/>
  <c r="L53" i="5"/>
  <c r="G56" i="5" l="1"/>
  <c r="E56" i="5" s="1"/>
  <c r="F56" i="5" s="1"/>
  <c r="L54" i="5"/>
  <c r="G57" i="5" l="1"/>
  <c r="E57" i="5" s="1"/>
  <c r="F57" i="5" s="1"/>
  <c r="L55" i="5"/>
  <c r="G58" i="5" l="1"/>
  <c r="L56" i="5"/>
  <c r="E58" i="5" l="1"/>
  <c r="F58" i="5" s="1"/>
  <c r="L57" i="5" l="1"/>
  <c r="G59" i="5"/>
  <c r="E59" i="5" l="1"/>
  <c r="F59" i="5" s="1"/>
  <c r="G60" i="5" l="1"/>
  <c r="L58" i="5"/>
  <c r="E60" i="5" l="1"/>
  <c r="F60" i="5" s="1"/>
  <c r="G61" i="5" l="1"/>
  <c r="L59" i="5"/>
  <c r="E61" i="5" l="1"/>
  <c r="F61" i="5" s="1"/>
  <c r="G62" i="5" l="1"/>
  <c r="L60" i="5"/>
  <c r="E62" i="5" l="1"/>
  <c r="F62" i="5" s="1"/>
  <c r="G63" i="5" l="1"/>
  <c r="L61" i="5"/>
  <c r="E63" i="5" l="1"/>
  <c r="F63" i="5" s="1"/>
  <c r="G64" i="5" l="1"/>
  <c r="E64" i="5" s="1"/>
  <c r="F64" i="5" s="1"/>
  <c r="L62" i="5"/>
  <c r="G65" i="5" l="1"/>
  <c r="E65" i="5" s="1"/>
  <c r="F65" i="5" s="1"/>
  <c r="L63" i="5"/>
  <c r="G66" i="5" l="1"/>
  <c r="E66" i="5" s="1"/>
  <c r="F66" i="5" s="1"/>
  <c r="L64" i="5"/>
  <c r="G67" i="5" l="1"/>
  <c r="E67" i="5" s="1"/>
  <c r="F67" i="5" s="1"/>
  <c r="L65" i="5"/>
  <c r="G68" i="5" l="1"/>
  <c r="E68" i="5" s="1"/>
  <c r="F68" i="5" s="1"/>
  <c r="L66" i="5"/>
  <c r="G69" i="5" l="1"/>
  <c r="E69" i="5" s="1"/>
  <c r="F69" i="5" s="1"/>
  <c r="L67" i="5"/>
  <c r="G70" i="5" l="1"/>
  <c r="E70" i="5" s="1"/>
  <c r="F70" i="5" s="1"/>
  <c r="L68" i="5"/>
  <c r="G71" i="5" l="1"/>
  <c r="E71" i="5" s="1"/>
  <c r="F71" i="5" s="1"/>
  <c r="L69" i="5"/>
  <c r="G72" i="5" l="1"/>
  <c r="E72" i="5" s="1"/>
  <c r="F72" i="5" s="1"/>
  <c r="L70" i="5"/>
  <c r="G73" i="5" l="1"/>
  <c r="E73" i="5" s="1"/>
  <c r="F73" i="5" s="1"/>
  <c r="L71" i="5"/>
  <c r="G74" i="5" l="1"/>
  <c r="E74" i="5" s="1"/>
  <c r="F74" i="5" s="1"/>
  <c r="L72" i="5"/>
  <c r="G75" i="5" l="1"/>
  <c r="E75" i="5" s="1"/>
  <c r="F75" i="5" s="1"/>
  <c r="L73" i="5"/>
  <c r="G76" i="5" l="1"/>
  <c r="E76" i="5" s="1"/>
  <c r="F76" i="5" s="1"/>
  <c r="L74" i="5"/>
  <c r="G77" i="5" l="1"/>
  <c r="E77" i="5" s="1"/>
  <c r="F77" i="5" s="1"/>
  <c r="L75" i="5"/>
  <c r="G78" i="5" l="1"/>
  <c r="E78" i="5" s="1"/>
  <c r="F78" i="5" s="1"/>
  <c r="L76" i="5"/>
  <c r="G79" i="5" l="1"/>
  <c r="E79" i="5" s="1"/>
  <c r="F79" i="5" s="1"/>
  <c r="L77" i="5"/>
  <c r="G80" i="5" l="1"/>
  <c r="E80" i="5" s="1"/>
  <c r="F80" i="5" s="1"/>
  <c r="L78" i="5"/>
  <c r="G81" i="5" l="1"/>
  <c r="E81" i="5" s="1"/>
  <c r="F81" i="5" s="1"/>
  <c r="L79" i="5"/>
  <c r="G82" i="5" l="1"/>
  <c r="E82" i="5" s="1"/>
  <c r="F82" i="5" s="1"/>
  <c r="L80" i="5"/>
  <c r="G83" i="5" l="1"/>
  <c r="E83" i="5" s="1"/>
  <c r="F83" i="5" s="1"/>
  <c r="L81" i="5"/>
  <c r="G84" i="5" l="1"/>
  <c r="E84" i="5" s="1"/>
  <c r="F84" i="5" s="1"/>
  <c r="L82" i="5"/>
  <c r="G85" i="5" l="1"/>
  <c r="E85" i="5" s="1"/>
  <c r="F85" i="5" s="1"/>
  <c r="L83" i="5"/>
  <c r="G86" i="5" l="1"/>
  <c r="E86" i="5" s="1"/>
  <c r="F86" i="5" s="1"/>
  <c r="L84" i="5"/>
  <c r="G87" i="5" l="1"/>
  <c r="E87" i="5" s="1"/>
  <c r="F87" i="5" s="1"/>
  <c r="L85" i="5"/>
  <c r="G88" i="5" l="1"/>
  <c r="E88" i="5" s="1"/>
  <c r="F88" i="5" s="1"/>
  <c r="L86" i="5"/>
  <c r="G89" i="5" l="1"/>
  <c r="E89" i="5" s="1"/>
  <c r="F89" i="5" s="1"/>
  <c r="L87" i="5"/>
  <c r="G90" i="5" l="1"/>
  <c r="E90" i="5" s="1"/>
  <c r="F90" i="5" s="1"/>
  <c r="L88" i="5"/>
  <c r="G91" i="5" l="1"/>
  <c r="E91" i="5" s="1"/>
  <c r="F91" i="5" s="1"/>
  <c r="L89" i="5"/>
  <c r="G92" i="5" l="1"/>
  <c r="E92" i="5" s="1"/>
  <c r="F92" i="5" s="1"/>
  <c r="L90" i="5"/>
  <c r="G93" i="5" l="1"/>
  <c r="E93" i="5" s="1"/>
  <c r="F93" i="5" s="1"/>
  <c r="L91" i="5"/>
  <c r="G94" i="5" l="1"/>
  <c r="L92" i="5"/>
  <c r="E94" i="5" l="1"/>
  <c r="F94" i="5" s="1"/>
  <c r="E29" i="5"/>
  <c r="F95" i="5" l="1"/>
  <c r="L93" i="5"/>
  <c r="F96" i="5" l="1"/>
  <c r="L94" i="5"/>
  <c r="F97" i="5" l="1"/>
  <c r="L95" i="5"/>
  <c r="F98" i="5" l="1"/>
  <c r="L96" i="5"/>
  <c r="F99" i="5" l="1"/>
  <c r="L97" i="5"/>
  <c r="F100" i="5" l="1"/>
  <c r="L98" i="5"/>
  <c r="F101" i="5" l="1"/>
  <c r="L99" i="5"/>
  <c r="F102" i="5" l="1"/>
  <c r="L100" i="5"/>
  <c r="F103" i="5" l="1"/>
  <c r="L101" i="5"/>
  <c r="F104" i="5" l="1"/>
  <c r="L102" i="5"/>
  <c r="F105" i="5" l="1"/>
  <c r="L103" i="5"/>
  <c r="F106" i="5" l="1"/>
  <c r="L104" i="5"/>
  <c r="F107" i="5" l="1"/>
  <c r="L105" i="5"/>
  <c r="F108" i="5" l="1"/>
  <c r="L106" i="5"/>
  <c r="F109" i="5" l="1"/>
  <c r="L107" i="5"/>
  <c r="F110" i="5" l="1"/>
  <c r="L108" i="5"/>
  <c r="F111" i="5" l="1"/>
  <c r="L109" i="5"/>
  <c r="F112" i="5" l="1"/>
  <c r="L110" i="5"/>
  <c r="F113" i="5" l="1"/>
  <c r="L111" i="5"/>
  <c r="F114" i="5" l="1"/>
  <c r="L112" i="5"/>
  <c r="F115" i="5" l="1"/>
  <c r="L113" i="5"/>
  <c r="F116" i="5" l="1"/>
  <c r="L114" i="5"/>
  <c r="F117" i="5" l="1"/>
  <c r="L115" i="5"/>
  <c r="F118" i="5" l="1"/>
  <c r="L116" i="5"/>
  <c r="F119" i="5" l="1"/>
  <c r="L117" i="5"/>
  <c r="F120" i="5" l="1"/>
  <c r="L118" i="5"/>
  <c r="F121" i="5" l="1"/>
  <c r="L119" i="5"/>
  <c r="F122" i="5" l="1"/>
  <c r="L120" i="5"/>
  <c r="F123" i="5" l="1"/>
  <c r="L121" i="5"/>
  <c r="F124" i="5" l="1"/>
  <c r="L122" i="5"/>
  <c r="F125" i="5" l="1"/>
  <c r="L123" i="5"/>
  <c r="F126" i="5" l="1"/>
  <c r="L124" i="5"/>
  <c r="F127" i="5" l="1"/>
  <c r="L125" i="5"/>
  <c r="F128" i="5" l="1"/>
  <c r="L126" i="5"/>
  <c r="F129" i="5" l="1"/>
  <c r="L127" i="5"/>
  <c r="F130" i="5" l="1"/>
  <c r="L128" i="5"/>
  <c r="F131" i="5" l="1"/>
  <c r="L129" i="5"/>
  <c r="F132" i="5" l="1"/>
  <c r="L130" i="5"/>
  <c r="F133" i="5" l="1"/>
  <c r="L131" i="5"/>
  <c r="F134" i="5" l="1"/>
  <c r="L132" i="5"/>
  <c r="F135" i="5" l="1"/>
  <c r="L133" i="5"/>
  <c r="F136" i="5" l="1"/>
  <c r="L134" i="5"/>
  <c r="F137" i="5" l="1"/>
  <c r="L135" i="5"/>
  <c r="F138" i="5" l="1"/>
  <c r="L136" i="5"/>
  <c r="F139" i="5" l="1"/>
  <c r="L137" i="5"/>
  <c r="F140" i="5" l="1"/>
  <c r="L138" i="5"/>
  <c r="F141" i="5" l="1"/>
  <c r="L139" i="5"/>
  <c r="F142" i="5" l="1"/>
  <c r="L140" i="5"/>
  <c r="F143" i="5" l="1"/>
  <c r="L141" i="5"/>
  <c r="F144" i="5" l="1"/>
  <c r="L142" i="5"/>
  <c r="F145" i="5" l="1"/>
  <c r="L143" i="5"/>
  <c r="F146" i="5" l="1"/>
  <c r="L144" i="5"/>
  <c r="F147" i="5" l="1"/>
  <c r="L145" i="5"/>
  <c r="F148" i="5" l="1"/>
  <c r="L146" i="5"/>
  <c r="F149" i="5" l="1"/>
  <c r="L147" i="5"/>
  <c r="F150" i="5" l="1"/>
  <c r="L148" i="5"/>
  <c r="F151" i="5" l="1"/>
  <c r="L149" i="5"/>
  <c r="F152" i="5" l="1"/>
  <c r="L150" i="5"/>
  <c r="F153" i="5" l="1"/>
  <c r="L151" i="5"/>
  <c r="F154" i="5" l="1"/>
  <c r="L152" i="5"/>
  <c r="F155" i="5" l="1"/>
  <c r="L153" i="5"/>
  <c r="F156" i="5" l="1"/>
  <c r="L154" i="5"/>
  <c r="F157" i="5" l="1"/>
  <c r="L155" i="5"/>
  <c r="F158" i="5" l="1"/>
  <c r="L156" i="5"/>
  <c r="F159" i="5" l="1"/>
  <c r="L157" i="5"/>
  <c r="F160" i="5" l="1"/>
  <c r="L158" i="5"/>
  <c r="F161" i="5" l="1"/>
  <c r="L159" i="5"/>
  <c r="F162" i="5" l="1"/>
  <c r="L160" i="5"/>
  <c r="F163" i="5" l="1"/>
  <c r="L161" i="5"/>
  <c r="F164" i="5" l="1"/>
  <c r="L162" i="5"/>
  <c r="F165" i="5" l="1"/>
  <c r="L163" i="5"/>
  <c r="F166" i="5" l="1"/>
  <c r="L164" i="5"/>
  <c r="F167" i="5" l="1"/>
  <c r="L165" i="5"/>
  <c r="F168" i="5" l="1"/>
  <c r="L166" i="5"/>
  <c r="F169" i="5" l="1"/>
  <c r="L167" i="5"/>
  <c r="F170" i="5" l="1"/>
  <c r="L168" i="5"/>
  <c r="F171" i="5" l="1"/>
  <c r="L169" i="5"/>
  <c r="F172" i="5" l="1"/>
  <c r="L170" i="5"/>
  <c r="F173" i="5" l="1"/>
  <c r="L171" i="5"/>
  <c r="F174" i="5" l="1"/>
  <c r="L172" i="5"/>
  <c r="F175" i="5" l="1"/>
  <c r="L173" i="5"/>
  <c r="F176" i="5" l="1"/>
  <c r="L174" i="5"/>
  <c r="F177" i="5" l="1"/>
  <c r="L175" i="5"/>
  <c r="F178" i="5" l="1"/>
  <c r="L176" i="5"/>
  <c r="F179" i="5" l="1"/>
  <c r="L177" i="5"/>
  <c r="F180" i="5" l="1"/>
  <c r="L178" i="5"/>
  <c r="F181" i="5" l="1"/>
  <c r="L179" i="5"/>
  <c r="F182" i="5" l="1"/>
  <c r="L180" i="5"/>
  <c r="F183" i="5" l="1"/>
  <c r="L181" i="5"/>
  <c r="F184" i="5" l="1"/>
  <c r="L182" i="5"/>
  <c r="F185" i="5" l="1"/>
  <c r="L183" i="5"/>
  <c r="F186" i="5" l="1"/>
  <c r="L184" i="5"/>
  <c r="F187" i="5" l="1"/>
  <c r="L185" i="5"/>
  <c r="F188" i="5" l="1"/>
  <c r="L186" i="5"/>
  <c r="F189" i="5" l="1"/>
  <c r="L187" i="5"/>
  <c r="F190" i="5" l="1"/>
  <c r="L188" i="5"/>
  <c r="F191" i="5" l="1"/>
  <c r="L189" i="5"/>
  <c r="F192" i="5" l="1"/>
  <c r="L190" i="5"/>
  <c r="F193" i="5" l="1"/>
  <c r="L191" i="5"/>
  <c r="F194" i="5" l="1"/>
  <c r="L192" i="5"/>
  <c r="F195" i="5" l="1"/>
  <c r="L193" i="5"/>
  <c r="F196" i="5" l="1"/>
  <c r="L194" i="5"/>
  <c r="F197" i="5" l="1"/>
  <c r="L195" i="5"/>
  <c r="F198" i="5" l="1"/>
  <c r="L196" i="5"/>
  <c r="F199" i="5" l="1"/>
  <c r="L197" i="5"/>
  <c r="F200" i="5" l="1"/>
  <c r="L198" i="5"/>
  <c r="F201" i="5" l="1"/>
  <c r="L199" i="5"/>
  <c r="F202" i="5" l="1"/>
  <c r="L200" i="5"/>
  <c r="F203" i="5" l="1"/>
  <c r="L201" i="5"/>
  <c r="F204" i="5" l="1"/>
  <c r="L202" i="5"/>
  <c r="F205" i="5" l="1"/>
  <c r="L203" i="5"/>
  <c r="F206" i="5" l="1"/>
  <c r="L204" i="5"/>
  <c r="F207" i="5" l="1"/>
  <c r="L205" i="5"/>
  <c r="F208" i="5" l="1"/>
  <c r="L206" i="5"/>
  <c r="F209" i="5" l="1"/>
  <c r="L207" i="5"/>
  <c r="F210" i="5" l="1"/>
  <c r="L208" i="5"/>
  <c r="F211" i="5" l="1"/>
  <c r="L209" i="5"/>
  <c r="F212" i="5" l="1"/>
  <c r="L210" i="5"/>
  <c r="F213" i="5" l="1"/>
  <c r="L211" i="5"/>
  <c r="F214" i="5" l="1"/>
  <c r="L212" i="5"/>
  <c r="F215" i="5" l="1"/>
  <c r="L213" i="5"/>
  <c r="F216" i="5" l="1"/>
  <c r="L214" i="5"/>
  <c r="F217" i="5" l="1"/>
  <c r="L215" i="5"/>
  <c r="F218" i="5" l="1"/>
  <c r="L216" i="5"/>
  <c r="F219" i="5" l="1"/>
  <c r="L217" i="5"/>
  <c r="F220" i="5" l="1"/>
  <c r="L218" i="5"/>
  <c r="F221" i="5" l="1"/>
  <c r="L219" i="5"/>
  <c r="F222" i="5" l="1"/>
  <c r="L220" i="5"/>
  <c r="F223" i="5" l="1"/>
  <c r="L221" i="5"/>
  <c r="F224" i="5" l="1"/>
  <c r="L222" i="5"/>
  <c r="F225" i="5" l="1"/>
  <c r="L223" i="5"/>
  <c r="F226" i="5" l="1"/>
  <c r="L224" i="5"/>
  <c r="F227" i="5" l="1"/>
  <c r="L225" i="5"/>
  <c r="F228" i="5" l="1"/>
  <c r="L226" i="5"/>
  <c r="F229" i="5" l="1"/>
  <c r="L227" i="5"/>
  <c r="F230" i="5" l="1"/>
  <c r="L228" i="5"/>
  <c r="F231" i="5" l="1"/>
  <c r="L229" i="5"/>
  <c r="F232" i="5" l="1"/>
  <c r="L230" i="5"/>
  <c r="F233" i="5" l="1"/>
  <c r="L231" i="5"/>
  <c r="F234" i="5" l="1"/>
  <c r="L232" i="5"/>
  <c r="F235" i="5" l="1"/>
  <c r="L233" i="5"/>
  <c r="F236" i="5" l="1"/>
  <c r="L234" i="5"/>
  <c r="F237" i="5" l="1"/>
  <c r="L235" i="5"/>
  <c r="F238" i="5" l="1"/>
  <c r="L236" i="5"/>
  <c r="F239" i="5" l="1"/>
  <c r="L237" i="5"/>
  <c r="F240" i="5" l="1"/>
  <c r="L238" i="5"/>
  <c r="F241" i="5" l="1"/>
  <c r="L239" i="5"/>
  <c r="F242" i="5" l="1"/>
  <c r="L240" i="5"/>
  <c r="F243" i="5" l="1"/>
  <c r="L241" i="5"/>
  <c r="F244" i="5" l="1"/>
  <c r="L242" i="5"/>
  <c r="F245" i="5" l="1"/>
  <c r="L243" i="5"/>
  <c r="F246" i="5" l="1"/>
  <c r="L244" i="5"/>
  <c r="F247" i="5" l="1"/>
  <c r="L245" i="5"/>
  <c r="F248" i="5" l="1"/>
  <c r="L246" i="5"/>
  <c r="F249" i="5" l="1"/>
  <c r="L247" i="5"/>
  <c r="F250" i="5" l="1"/>
  <c r="L248" i="5"/>
  <c r="F251" i="5" l="1"/>
  <c r="L249" i="5"/>
  <c r="F252" i="5" l="1"/>
  <c r="L250" i="5"/>
  <c r="F253" i="5" l="1"/>
  <c r="L251" i="5"/>
  <c r="F254" i="5" l="1"/>
  <c r="L252" i="5"/>
  <c r="F255" i="5" l="1"/>
  <c r="L253" i="5"/>
  <c r="F256" i="5" l="1"/>
  <c r="L254" i="5"/>
  <c r="F257" i="5" l="1"/>
  <c r="L255" i="5"/>
  <c r="F258" i="5" l="1"/>
  <c r="L256" i="5"/>
  <c r="F259" i="5" l="1"/>
  <c r="L257" i="5"/>
  <c r="F260" i="5" l="1"/>
  <c r="L258" i="5"/>
  <c r="F261" i="5" l="1"/>
  <c r="L259" i="5"/>
  <c r="F262" i="5" l="1"/>
  <c r="L260" i="5"/>
  <c r="F263" i="5" l="1"/>
  <c r="L261" i="5"/>
  <c r="F264" i="5" l="1"/>
  <c r="L262" i="5"/>
  <c r="F265" i="5" l="1"/>
  <c r="L263" i="5"/>
  <c r="F266" i="5" l="1"/>
  <c r="L265" i="5" s="1"/>
  <c r="L264" i="5"/>
</calcChain>
</file>

<file path=xl/sharedStrings.xml><?xml version="1.0" encoding="utf-8"?>
<sst xmlns="http://schemas.openxmlformats.org/spreadsheetml/2006/main" count="114" uniqueCount="74">
  <si>
    <t>Monate</t>
  </si>
  <si>
    <t>Zinsen</t>
  </si>
  <si>
    <t>Tilgung</t>
  </si>
  <si>
    <t>Tilgungsfreie Monate</t>
  </si>
  <si>
    <t>Monat</t>
  </si>
  <si>
    <t>Kreditauszahlung</t>
  </si>
  <si>
    <t>Restschuld</t>
  </si>
  <si>
    <t>Kontostand</t>
  </si>
  <si>
    <t>Tilgungsdarlehen</t>
  </si>
  <si>
    <t># Monate mit Tilgung</t>
  </si>
  <si>
    <t>Berechnung in</t>
  </si>
  <si>
    <t>(Monate)</t>
  </si>
  <si>
    <t>Monate in Jahren</t>
  </si>
  <si>
    <t xml:space="preserve">Auszahlung erfolgt </t>
  </si>
  <si>
    <t>Sollzins</t>
  </si>
  <si>
    <t>Konditionen</t>
  </si>
  <si>
    <t>Zins</t>
  </si>
  <si>
    <t>Prozent</t>
  </si>
  <si>
    <t>Laufzeit (in Monaten)</t>
  </si>
  <si>
    <t xml:space="preserve">Kontostand </t>
  </si>
  <si>
    <t>Laufzeitende</t>
  </si>
  <si>
    <t>Zinsen + Tilgung</t>
  </si>
  <si>
    <t>vor der Auszahlung des Darlehens</t>
  </si>
  <si>
    <t>#</t>
  </si>
  <si>
    <t>Summe Tilgung</t>
  </si>
  <si>
    <t>Tilgungsrate pro Monat</t>
  </si>
  <si>
    <t xml:space="preserve">Summe Zinsen </t>
  </si>
  <si>
    <t>Höhe Darlehen</t>
  </si>
  <si>
    <t>Beim Tilgungsdarlehen bleibt die Tilgungsrate gleich,</t>
  </si>
  <si>
    <t>jedoch verändert sich die monatliche Zinsbelastung</t>
  </si>
  <si>
    <t>bestehend aus Zinsen und Tilgung, jeden Monat gleich</t>
  </si>
  <si>
    <t>Hier geht’s zum Tilgungsdarlehen</t>
  </si>
  <si>
    <t>Wenn Sie als Gründer ein Darlehen aufnehmen möchten, sollten Sie die monatlichen</t>
  </si>
  <si>
    <t>Kontobelastungen - bestehend aus Tilgung und Zinsen - genau im Blick behalten.</t>
  </si>
  <si>
    <t xml:space="preserve">Kontostand auf. Wählen Sie im ersten Schritt zwischen dem Tilgungsdarlehen und </t>
  </si>
  <si>
    <t>Beim Tilgungsdarlehen bleibt die monatliche Tilgungsrate konstant, die Zinsbelastung</t>
  </si>
  <si>
    <t xml:space="preserve">jedoch variiert je nach Monat. Bitte machen Sie nachfolgend Angaben zu Ihrem </t>
  </si>
  <si>
    <t xml:space="preserve">geplanten Darlehen. Ihre Werte tragen Sie bitte in die </t>
  </si>
  <si>
    <t xml:space="preserve">grauen Felder </t>
  </si>
  <si>
    <t xml:space="preserve">ein. </t>
  </si>
  <si>
    <t>Haftungsausschluss</t>
  </si>
  <si>
    <t>Dieses Excel-Tool wird kostenlos von Für-Gründer.de zur Verfügung gestellt. Die Erstellung ist mit größter Sorgfalt vorgenommen worden. Für eventuelle Fehler</t>
  </si>
  <si>
    <t xml:space="preserve">wird keine Haftung übernommen. Es besteht kein Anspruch auf Support oder Lieferung von Updates. Die Interpretation der Ergebnisse ist allein Sache des Nutzers. </t>
  </si>
  <si>
    <t>Jeglicher Haftungsanspruch ist ausgeschlossen.</t>
  </si>
  <si>
    <t>Vorschüssig</t>
  </si>
  <si>
    <t>0 = nachschüssig; 1=nachschüssig</t>
  </si>
  <si>
    <t>was die Finanzplanung etwas vereinfacht. Bitte machen Sie nachfolgend Angaben zu dem</t>
  </si>
  <si>
    <t>Unser Darlehensrechner erstellt den Tilgungsplan und zeigt den theoretischen</t>
  </si>
  <si>
    <t>Bezahlte Zinsen insgesamt</t>
  </si>
  <si>
    <t>Tilgungsrechner</t>
  </si>
  <si>
    <t>Restschuld (linke Skala)</t>
  </si>
  <si>
    <t>Zinsen + Tilgung (rechte Skala)</t>
  </si>
  <si>
    <t>Annuitätsrate pro Monat</t>
  </si>
  <si>
    <t>Annuitätendarlehen</t>
  </si>
  <si>
    <t>Beim Annuitätendarlehen bleibt die monatliche Belastung,</t>
  </si>
  <si>
    <t xml:space="preserve">dem Annuitätendarlehen - danach können Sie Ihr Darlehen berechnen lassen. </t>
  </si>
  <si>
    <t xml:space="preserve">Beim Annuitätendarlehen bleibt die monatliche Belastung aus Tilgung und Zinsen konstant, </t>
  </si>
  <si>
    <t>Hier geht’s zum Annuitätendarlehen</t>
  </si>
  <si>
    <t>&gt;&gt; Hier geht es weiter mit dem Tool</t>
  </si>
  <si>
    <t>Werde erfolgreicher mit dem Unternehmerheld!</t>
  </si>
  <si>
    <t>Dank unserer Online-Lösung Unternehmerheld planst du besser, gründest effizienter und</t>
  </si>
  <si>
    <t xml:space="preserve">dein Unternehmen wächst nachhaltiger und erfolgreicher. </t>
  </si>
  <si>
    <t>Business- &amp; Finanzplan</t>
  </si>
  <si>
    <t>Gründungscockpit</t>
  </si>
  <si>
    <t>Buchhaltung</t>
  </si>
  <si>
    <t>Erstelle deinen bankfähigen</t>
  </si>
  <si>
    <t>Lass dir deine individuellen</t>
  </si>
  <si>
    <t xml:space="preserve">Erstelle Angebote &amp; Rechnungen. </t>
  </si>
  <si>
    <t>Businessplan und Finanzplan</t>
  </si>
  <si>
    <t>Gründungsschritte zusammen-</t>
  </si>
  <si>
    <t>Deine Buchhaltung macht sich</t>
  </si>
  <si>
    <t>innert kürzester Zeit selbst</t>
  </si>
  <si>
    <t>stellen und spare Zeit &amp; Geld</t>
  </si>
  <si>
    <t>dabei wie von selbst!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</si>
</sst>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\ &quot;€&quot;_-;\-* #,##0.0\ &quot;€&quot;_-;_-* &quot;-&quot;??\ &quot;€&quot;_-;_-@_-"/>
    <numFmt numFmtId="166" formatCode="_-* #,##0\ &quot;€&quot;_-;\-* #,##0\ &quot;€&quot;_-;_-* &quot;-&quot;??\ &quot;€&quot;_-;_-@_-"/>
    <numFmt numFmtId="167" formatCode="_-* #,##0\ _€_-;\-* #,##0\ _€_-;_-* &quot;-&quot;??\ _€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name val="Arial"/>
      <family val="2"/>
    </font>
    <font>
      <b/>
      <sz val="16"/>
      <color rgb="FF00608A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95BC1A"/>
      <name val="Calibri"/>
      <family val="2"/>
      <scheme val="minor"/>
    </font>
    <font>
      <sz val="8"/>
      <name val="Tahoma"/>
      <family val="2"/>
    </font>
    <font>
      <b/>
      <sz val="8"/>
      <color rgb="FF333399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b/>
      <sz val="8"/>
      <color indexed="62"/>
      <name val="Tahoma"/>
      <family val="2"/>
    </font>
    <font>
      <sz val="8"/>
      <color rgb="FFFF0000"/>
      <name val="Tahoma"/>
      <family val="2"/>
    </font>
    <font>
      <sz val="8"/>
      <color rgb="FF333399"/>
      <name val="Tahoma"/>
      <family val="2"/>
    </font>
    <font>
      <sz val="8"/>
      <color theme="0" tint="-0.499984740745262"/>
      <name val="Calibri"/>
      <family val="2"/>
      <scheme val="minor"/>
    </font>
    <font>
      <sz val="8"/>
      <color indexed="62"/>
      <name val="Tahoma"/>
      <family val="2"/>
    </font>
    <font>
      <b/>
      <sz val="9"/>
      <color theme="0" tint="-0.499984740745262"/>
      <name val="Calibri"/>
      <family val="2"/>
      <scheme val="minor"/>
    </font>
    <font>
      <sz val="8"/>
      <color rgb="FF95BC1A"/>
      <name val="Calibri"/>
      <family val="2"/>
      <scheme val="minor"/>
    </font>
    <font>
      <b/>
      <sz val="24"/>
      <name val="Calibri Light"/>
      <family val="2"/>
    </font>
    <font>
      <sz val="11"/>
      <name val="Calibri Light"/>
      <family val="2"/>
    </font>
    <font>
      <sz val="11"/>
      <color rgb="FFFF0000"/>
      <name val="Calibri Light"/>
      <family val="2"/>
    </font>
    <font>
      <sz val="12"/>
      <name val="Calibri Light"/>
      <family val="2"/>
    </font>
    <font>
      <b/>
      <sz val="12"/>
      <name val="Calibri Light"/>
      <family val="2"/>
    </font>
    <font>
      <u/>
      <sz val="10"/>
      <color indexed="12"/>
      <name val="Arial"/>
      <family val="2"/>
    </font>
    <font>
      <b/>
      <sz val="12"/>
      <color rgb="FF4ABFB4"/>
      <name val="Calibri Light"/>
      <family val="2"/>
    </font>
    <font>
      <sz val="11"/>
      <color rgb="FF4ABFB4"/>
      <name val="Calibri Light"/>
      <family val="2"/>
    </font>
    <font>
      <sz val="10"/>
      <name val="Calibri Light"/>
      <family val="2"/>
    </font>
    <font>
      <b/>
      <sz val="11"/>
      <name val="Calibri Light"/>
      <family val="2"/>
    </font>
    <font>
      <u/>
      <sz val="10"/>
      <color theme="0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5BC1A"/>
        <bgColor indexed="64"/>
      </patternFill>
    </fill>
    <fill>
      <patternFill patternType="solid">
        <fgColor rgb="FF00608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8F8F8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17" fontId="0" fillId="3" borderId="0" xfId="0" applyNumberFormat="1" applyFont="1" applyFill="1"/>
    <xf numFmtId="166" fontId="0" fillId="3" borderId="0" xfId="2" applyNumberFormat="1" applyFont="1" applyFill="1"/>
    <xf numFmtId="10" fontId="0" fillId="3" borderId="0" xfId="0" applyNumberFormat="1" applyFont="1" applyFill="1"/>
    <xf numFmtId="0" fontId="0" fillId="3" borderId="0" xfId="0" applyFont="1" applyFill="1"/>
    <xf numFmtId="0" fontId="0" fillId="2" borderId="0" xfId="0" applyFont="1" applyFill="1"/>
    <xf numFmtId="0" fontId="0" fillId="2" borderId="0" xfId="0" applyFill="1"/>
    <xf numFmtId="0" fontId="5" fillId="2" borderId="0" xfId="0" applyFont="1" applyFill="1"/>
    <xf numFmtId="166" fontId="0" fillId="2" borderId="0" xfId="2" applyNumberFormat="1" applyFont="1" applyFill="1"/>
    <xf numFmtId="0" fontId="6" fillId="2" borderId="0" xfId="0" applyFont="1" applyFill="1"/>
    <xf numFmtId="10" fontId="0" fillId="2" borderId="0" xfId="0" applyNumberFormat="1" applyFont="1" applyFill="1"/>
    <xf numFmtId="0" fontId="3" fillId="2" borderId="0" xfId="0" applyFont="1" applyFill="1"/>
    <xf numFmtId="2" fontId="3" fillId="2" borderId="0" xfId="0" applyNumberFormat="1" applyFont="1" applyFill="1"/>
    <xf numFmtId="167" fontId="0" fillId="2" borderId="0" xfId="1" applyNumberFormat="1" applyFont="1" applyFill="1"/>
    <xf numFmtId="17" fontId="0" fillId="2" borderId="0" xfId="0" applyNumberFormat="1" applyFont="1" applyFill="1" applyAlignment="1">
      <alignment horizontal="left"/>
    </xf>
    <xf numFmtId="167" fontId="0" fillId="2" borderId="0" xfId="1" applyNumberFormat="1" applyFont="1" applyFill="1" applyAlignment="1">
      <alignment horizontal="left"/>
    </xf>
    <xf numFmtId="166" fontId="0" fillId="2" borderId="0" xfId="0" applyNumberFormat="1" applyFont="1" applyFill="1"/>
    <xf numFmtId="165" fontId="0" fillId="2" borderId="0" xfId="0" applyNumberFormat="1" applyFont="1" applyFill="1"/>
    <xf numFmtId="17" fontId="3" fillId="2" borderId="0" xfId="0" applyNumberFormat="1" applyFont="1" applyFill="1" applyAlignment="1">
      <alignment horizontal="right"/>
    </xf>
    <xf numFmtId="10" fontId="3" fillId="2" borderId="0" xfId="0" applyNumberFormat="1" applyFont="1" applyFill="1"/>
    <xf numFmtId="166" fontId="0" fillId="2" borderId="0" xfId="0" applyNumberFormat="1" applyFont="1" applyFill="1" applyAlignment="1">
      <alignment horizontal="center"/>
    </xf>
    <xf numFmtId="166" fontId="3" fillId="2" borderId="0" xfId="0" applyNumberFormat="1" applyFont="1" applyFill="1"/>
    <xf numFmtId="0" fontId="0" fillId="2" borderId="0" xfId="0" applyFont="1" applyFill="1" applyBorder="1"/>
    <xf numFmtId="0" fontId="0" fillId="2" borderId="0" xfId="0" applyFill="1" applyBorder="1"/>
    <xf numFmtId="44" fontId="0" fillId="2" borderId="0" xfId="2" applyNumberFormat="1" applyFont="1" applyFill="1" applyBorder="1"/>
    <xf numFmtId="0" fontId="7" fillId="4" borderId="0" xfId="0" applyFont="1" applyFill="1" applyBorder="1"/>
    <xf numFmtId="44" fontId="7" fillId="4" borderId="0" xfId="2" applyNumberFormat="1" applyFont="1" applyFill="1" applyBorder="1"/>
    <xf numFmtId="0" fontId="7" fillId="5" borderId="0" xfId="0" applyFont="1" applyFill="1" applyAlignment="1">
      <alignment horizontal="center"/>
    </xf>
    <xf numFmtId="0" fontId="7" fillId="5" borderId="0" xfId="0" applyFont="1" applyFill="1"/>
    <xf numFmtId="166" fontId="8" fillId="5" borderId="0" xfId="0" applyNumberFormat="1" applyFont="1" applyFill="1"/>
    <xf numFmtId="167" fontId="0" fillId="6" borderId="0" xfId="1" applyNumberFormat="1" applyFont="1" applyFill="1" applyAlignment="1">
      <alignment horizontal="left"/>
    </xf>
    <xf numFmtId="0" fontId="0" fillId="6" borderId="0" xfId="0" applyFont="1" applyFill="1"/>
    <xf numFmtId="167" fontId="2" fillId="6" borderId="0" xfId="1" applyNumberFormat="1" applyFont="1" applyFill="1" applyAlignment="1">
      <alignment horizontal="left"/>
    </xf>
    <xf numFmtId="0" fontId="10" fillId="6" borderId="0" xfId="4" applyFont="1" applyFill="1"/>
    <xf numFmtId="0" fontId="11" fillId="7" borderId="0" xfId="5" applyFont="1" applyFill="1" applyBorder="1"/>
    <xf numFmtId="0" fontId="12" fillId="2" borderId="0" xfId="5" applyFont="1" applyFill="1" applyBorder="1" applyAlignment="1" applyProtection="1">
      <alignment vertical="center"/>
      <protection hidden="1"/>
    </xf>
    <xf numFmtId="1" fontId="13" fillId="2" borderId="0" xfId="5" applyNumberFormat="1" applyFont="1" applyFill="1" applyBorder="1" applyProtection="1">
      <protection hidden="1"/>
    </xf>
    <xf numFmtId="1" fontId="11" fillId="2" borderId="0" xfId="5" applyNumberFormat="1" applyFont="1" applyFill="1" applyBorder="1" applyAlignment="1" applyProtection="1">
      <alignment horizontal="right" vertical="center"/>
      <protection hidden="1"/>
    </xf>
    <xf numFmtId="1" fontId="11" fillId="2" borderId="0" xfId="5" applyNumberFormat="1" applyFont="1" applyFill="1" applyBorder="1" applyAlignment="1" applyProtection="1">
      <alignment horizontal="center" vertical="center"/>
      <protection hidden="1"/>
    </xf>
    <xf numFmtId="0" fontId="15" fillId="2" borderId="0" xfId="5" applyFont="1" applyFill="1" applyBorder="1" applyAlignment="1" applyProtection="1">
      <alignment vertical="center"/>
      <protection hidden="1"/>
    </xf>
    <xf numFmtId="1" fontId="14" fillId="2" borderId="0" xfId="5" applyNumberFormat="1" applyFont="1" applyFill="1" applyBorder="1" applyProtection="1">
      <protection hidden="1"/>
    </xf>
    <xf numFmtId="1" fontId="11" fillId="2" borderId="0" xfId="5" applyNumberFormat="1" applyFont="1" applyFill="1" applyBorder="1" applyAlignment="1" applyProtection="1">
      <alignment horizontal="left" vertical="center"/>
      <protection hidden="1"/>
    </xf>
    <xf numFmtId="1" fontId="16" fillId="2" borderId="0" xfId="5" applyNumberFormat="1" applyFont="1" applyFill="1" applyBorder="1" applyAlignment="1" applyProtection="1">
      <alignment horizontal="left" vertical="center"/>
      <protection hidden="1"/>
    </xf>
    <xf numFmtId="0" fontId="17" fillId="2" borderId="0" xfId="5" applyFont="1" applyFill="1" applyBorder="1" applyProtection="1">
      <protection hidden="1"/>
    </xf>
    <xf numFmtId="0" fontId="18" fillId="2" borderId="0" xfId="5" applyFont="1" applyFill="1" applyBorder="1" applyAlignment="1" applyProtection="1">
      <alignment vertical="center"/>
      <protection hidden="1"/>
    </xf>
    <xf numFmtId="0" fontId="19" fillId="2" borderId="0" xfId="5" applyFont="1" applyFill="1" applyBorder="1" applyAlignment="1" applyProtection="1">
      <alignment vertical="center"/>
      <protection hidden="1"/>
    </xf>
    <xf numFmtId="0" fontId="20" fillId="2" borderId="0" xfId="5" applyFont="1" applyFill="1" applyBorder="1" applyAlignment="1" applyProtection="1">
      <alignment vertical="center"/>
      <protection hidden="1"/>
    </xf>
    <xf numFmtId="0" fontId="21" fillId="2" borderId="0" xfId="0" applyFont="1" applyFill="1"/>
    <xf numFmtId="165" fontId="21" fillId="2" borderId="0" xfId="0" applyNumberFormat="1" applyFont="1" applyFill="1"/>
    <xf numFmtId="166" fontId="0" fillId="2" borderId="0" xfId="0" applyNumberFormat="1" applyFill="1"/>
    <xf numFmtId="0" fontId="22" fillId="2" borderId="0" xfId="6" applyFont="1" applyFill="1"/>
    <xf numFmtId="0" fontId="23" fillId="2" borderId="0" xfId="6" applyFont="1" applyFill="1"/>
    <xf numFmtId="0" fontId="24" fillId="2" borderId="0" xfId="6" applyFont="1" applyFill="1"/>
    <xf numFmtId="0" fontId="23" fillId="8" borderId="0" xfId="6" applyFont="1" applyFill="1"/>
    <xf numFmtId="0" fontId="4" fillId="2" borderId="0" xfId="6" applyFill="1"/>
    <xf numFmtId="0" fontId="25" fillId="2" borderId="0" xfId="6" applyFont="1" applyFill="1"/>
    <xf numFmtId="0" fontId="25" fillId="8" borderId="0" xfId="6" applyFont="1" applyFill="1"/>
    <xf numFmtId="0" fontId="26" fillId="8" borderId="0" xfId="6" applyFont="1" applyFill="1" applyAlignment="1">
      <alignment vertical="center"/>
    </xf>
    <xf numFmtId="0" fontId="23" fillId="0" borderId="0" xfId="6" applyFont="1"/>
    <xf numFmtId="0" fontId="28" fillId="8" borderId="0" xfId="6" applyFont="1" applyFill="1" applyAlignment="1">
      <alignment horizontal="center"/>
    </xf>
    <xf numFmtId="0" fontId="29" fillId="2" borderId="0" xfId="6" applyFont="1" applyFill="1"/>
    <xf numFmtId="0" fontId="29" fillId="8" borderId="0" xfId="6" applyFont="1" applyFill="1"/>
    <xf numFmtId="0" fontId="4" fillId="2" borderId="0" xfId="3" applyFill="1"/>
    <xf numFmtId="0" fontId="30" fillId="2" borderId="0" xfId="6" applyFont="1" applyFill="1"/>
    <xf numFmtId="0" fontId="30" fillId="8" borderId="0" xfId="6" applyFont="1" applyFill="1"/>
    <xf numFmtId="0" fontId="31" fillId="8" borderId="0" xfId="6" applyFont="1" applyFill="1" applyAlignment="1">
      <alignment vertical="center"/>
    </xf>
    <xf numFmtId="0" fontId="30" fillId="0" borderId="0" xfId="6" applyFont="1"/>
    <xf numFmtId="0" fontId="4" fillId="0" borderId="0" xfId="3"/>
    <xf numFmtId="0" fontId="32" fillId="2" borderId="0" xfId="7" applyFont="1" applyFill="1" applyAlignment="1" applyProtection="1"/>
    <xf numFmtId="0" fontId="23" fillId="2" borderId="0" xfId="6" quotePrefix="1" applyFont="1" applyFill="1"/>
  </cellXfs>
  <cellStyles count="8">
    <cellStyle name="Komma" xfId="1" builtinId="3"/>
    <cellStyle name="Link" xfId="4" builtinId="8"/>
    <cellStyle name="Link 2" xfId="7" xr:uid="{F2983147-E405-4AB3-A198-C1F803C18F67}"/>
    <cellStyle name="Standard" xfId="0" builtinId="0"/>
    <cellStyle name="Standard 2" xfId="3" xr:uid="{A15A949F-A0FE-4D87-BC4B-441BA953B979}"/>
    <cellStyle name="Standard 3" xfId="5" xr:uid="{FCF29DE4-DC79-412A-9EDB-A75FE936C0F2}"/>
    <cellStyle name="Standard 3 2" xfId="6" xr:uid="{A4775D00-211D-459D-842B-10B10AED9D28}"/>
    <cellStyle name="Währung" xfId="2" builtinId="4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608A"/>
      <color rgb="FF95BC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956255468066495E-2"/>
          <c:y val="3.495740752452426E-2"/>
          <c:w val="0.85659930008748908"/>
          <c:h val="0.868314676616915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Tilgungsdarlehen!$L$33</c:f>
              <c:strCache>
                <c:ptCount val="1"/>
                <c:pt idx="0">
                  <c:v>Restschuld (linke Skala)</c:v>
                </c:pt>
              </c:strCache>
            </c:strRef>
          </c:tx>
          <c:spPr>
            <a:solidFill>
              <a:srgbClr val="95BC1A"/>
            </a:solidFill>
            <a:ln>
              <a:noFill/>
            </a:ln>
            <a:effectLst/>
          </c:spPr>
          <c:invertIfNegative val="0"/>
          <c:cat>
            <c:numRef>
              <c:f>Tilgungsdarlehen!$K$35:$K$404</c:f>
              <c:numCache>
                <c:formatCode>mmm\-yy</c:formatCode>
                <c:ptCount val="370"/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  <c:pt idx="13">
                  <c:v>43952</c:v>
                </c:pt>
                <c:pt idx="14">
                  <c:v>43983</c:v>
                </c:pt>
                <c:pt idx="15">
                  <c:v>44013</c:v>
                </c:pt>
                <c:pt idx="16">
                  <c:v>44044</c:v>
                </c:pt>
                <c:pt idx="17">
                  <c:v>44075</c:v>
                </c:pt>
                <c:pt idx="18">
                  <c:v>44105</c:v>
                </c:pt>
                <c:pt idx="19">
                  <c:v>44136</c:v>
                </c:pt>
                <c:pt idx="20">
                  <c:v>44166</c:v>
                </c:pt>
                <c:pt idx="21">
                  <c:v>44197</c:v>
                </c:pt>
                <c:pt idx="22">
                  <c:v>44228</c:v>
                </c:pt>
                <c:pt idx="23">
                  <c:v>44256</c:v>
                </c:pt>
                <c:pt idx="24">
                  <c:v>44287</c:v>
                </c:pt>
                <c:pt idx="25">
                  <c:v>44317</c:v>
                </c:pt>
                <c:pt idx="26">
                  <c:v>44348</c:v>
                </c:pt>
                <c:pt idx="27">
                  <c:v>44378</c:v>
                </c:pt>
                <c:pt idx="28">
                  <c:v>44409</c:v>
                </c:pt>
                <c:pt idx="29">
                  <c:v>44440</c:v>
                </c:pt>
                <c:pt idx="30">
                  <c:v>44470</c:v>
                </c:pt>
                <c:pt idx="31">
                  <c:v>44501</c:v>
                </c:pt>
                <c:pt idx="32">
                  <c:v>44531</c:v>
                </c:pt>
                <c:pt idx="33">
                  <c:v>44562</c:v>
                </c:pt>
                <c:pt idx="34">
                  <c:v>44593</c:v>
                </c:pt>
                <c:pt idx="35">
                  <c:v>44621</c:v>
                </c:pt>
                <c:pt idx="36">
                  <c:v>44652</c:v>
                </c:pt>
                <c:pt idx="37">
                  <c:v>44682</c:v>
                </c:pt>
                <c:pt idx="38">
                  <c:v>44713</c:v>
                </c:pt>
                <c:pt idx="39">
                  <c:v>44743</c:v>
                </c:pt>
                <c:pt idx="40">
                  <c:v>44774</c:v>
                </c:pt>
                <c:pt idx="41">
                  <c:v>44805</c:v>
                </c:pt>
                <c:pt idx="42">
                  <c:v>44835</c:v>
                </c:pt>
                <c:pt idx="43">
                  <c:v>44866</c:v>
                </c:pt>
                <c:pt idx="44">
                  <c:v>44896</c:v>
                </c:pt>
                <c:pt idx="45">
                  <c:v>44927</c:v>
                </c:pt>
                <c:pt idx="46">
                  <c:v>44958</c:v>
                </c:pt>
                <c:pt idx="47">
                  <c:v>44986</c:v>
                </c:pt>
                <c:pt idx="48">
                  <c:v>45017</c:v>
                </c:pt>
                <c:pt idx="49">
                  <c:v>45047</c:v>
                </c:pt>
                <c:pt idx="50">
                  <c:v>45078</c:v>
                </c:pt>
                <c:pt idx="51">
                  <c:v>45108</c:v>
                </c:pt>
                <c:pt idx="52">
                  <c:v>45139</c:v>
                </c:pt>
                <c:pt idx="53">
                  <c:v>45170</c:v>
                </c:pt>
                <c:pt idx="54">
                  <c:v>45200</c:v>
                </c:pt>
                <c:pt idx="55">
                  <c:v>45231</c:v>
                </c:pt>
                <c:pt idx="56">
                  <c:v>45261</c:v>
                </c:pt>
                <c:pt idx="57">
                  <c:v>45292</c:v>
                </c:pt>
                <c:pt idx="58">
                  <c:v>45323</c:v>
                </c:pt>
                <c:pt idx="59">
                  <c:v>45352</c:v>
                </c:pt>
                <c:pt idx="60">
                  <c:v>45383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</c:numCache>
            </c:numRef>
          </c:cat>
          <c:val>
            <c:numRef>
              <c:f>Tilgungsdarlehen!$L$35:$L$404</c:f>
              <c:numCache>
                <c:formatCode>_-* #,##0\ "€"_-;\-* #,##0\ "€"_-;_-* "-"??\ "€"_-;_-@_-</c:formatCode>
                <c:ptCount val="370"/>
                <c:pt idx="1">
                  <c:v>49250</c:v>
                </c:pt>
                <c:pt idx="2">
                  <c:v>48500</c:v>
                </c:pt>
                <c:pt idx="3">
                  <c:v>47750</c:v>
                </c:pt>
                <c:pt idx="4">
                  <c:v>47000</c:v>
                </c:pt>
                <c:pt idx="5">
                  <c:v>46250</c:v>
                </c:pt>
                <c:pt idx="6">
                  <c:v>45500</c:v>
                </c:pt>
                <c:pt idx="7">
                  <c:v>44750</c:v>
                </c:pt>
                <c:pt idx="8">
                  <c:v>44000</c:v>
                </c:pt>
                <c:pt idx="9">
                  <c:v>43250</c:v>
                </c:pt>
                <c:pt idx="10">
                  <c:v>42500</c:v>
                </c:pt>
                <c:pt idx="11">
                  <c:v>41750</c:v>
                </c:pt>
                <c:pt idx="12">
                  <c:v>41000</c:v>
                </c:pt>
                <c:pt idx="13">
                  <c:v>40250</c:v>
                </c:pt>
                <c:pt idx="14">
                  <c:v>39500</c:v>
                </c:pt>
                <c:pt idx="15">
                  <c:v>38750</c:v>
                </c:pt>
                <c:pt idx="16">
                  <c:v>38000</c:v>
                </c:pt>
                <c:pt idx="17">
                  <c:v>37250</c:v>
                </c:pt>
                <c:pt idx="18">
                  <c:v>36500</c:v>
                </c:pt>
                <c:pt idx="19">
                  <c:v>35750</c:v>
                </c:pt>
                <c:pt idx="20">
                  <c:v>35000</c:v>
                </c:pt>
                <c:pt idx="21">
                  <c:v>34250</c:v>
                </c:pt>
                <c:pt idx="22">
                  <c:v>33500</c:v>
                </c:pt>
                <c:pt idx="23">
                  <c:v>32750</c:v>
                </c:pt>
                <c:pt idx="24">
                  <c:v>32000</c:v>
                </c:pt>
                <c:pt idx="25">
                  <c:v>31250</c:v>
                </c:pt>
                <c:pt idx="26">
                  <c:v>30500</c:v>
                </c:pt>
                <c:pt idx="27">
                  <c:v>29750</c:v>
                </c:pt>
                <c:pt idx="28">
                  <c:v>29000</c:v>
                </c:pt>
                <c:pt idx="29">
                  <c:v>28250</c:v>
                </c:pt>
                <c:pt idx="30">
                  <c:v>27500</c:v>
                </c:pt>
                <c:pt idx="31">
                  <c:v>26750</c:v>
                </c:pt>
                <c:pt idx="32">
                  <c:v>26000</c:v>
                </c:pt>
                <c:pt idx="33">
                  <c:v>25250</c:v>
                </c:pt>
                <c:pt idx="34">
                  <c:v>24500</c:v>
                </c:pt>
                <c:pt idx="35">
                  <c:v>23750</c:v>
                </c:pt>
                <c:pt idx="36">
                  <c:v>23000</c:v>
                </c:pt>
                <c:pt idx="37">
                  <c:v>22250</c:v>
                </c:pt>
                <c:pt idx="38">
                  <c:v>21500</c:v>
                </c:pt>
                <c:pt idx="39">
                  <c:v>20750</c:v>
                </c:pt>
                <c:pt idx="40">
                  <c:v>20000</c:v>
                </c:pt>
                <c:pt idx="41">
                  <c:v>19250</c:v>
                </c:pt>
                <c:pt idx="42">
                  <c:v>18500</c:v>
                </c:pt>
                <c:pt idx="43">
                  <c:v>17750</c:v>
                </c:pt>
                <c:pt idx="44">
                  <c:v>17000</c:v>
                </c:pt>
                <c:pt idx="45">
                  <c:v>16250</c:v>
                </c:pt>
                <c:pt idx="46">
                  <c:v>15500</c:v>
                </c:pt>
                <c:pt idx="47">
                  <c:v>14750</c:v>
                </c:pt>
                <c:pt idx="48">
                  <c:v>14000</c:v>
                </c:pt>
                <c:pt idx="49">
                  <c:v>13250</c:v>
                </c:pt>
                <c:pt idx="50">
                  <c:v>12500</c:v>
                </c:pt>
                <c:pt idx="51">
                  <c:v>11750</c:v>
                </c:pt>
                <c:pt idx="52">
                  <c:v>11000</c:v>
                </c:pt>
                <c:pt idx="53">
                  <c:v>10250</c:v>
                </c:pt>
                <c:pt idx="54">
                  <c:v>9500</c:v>
                </c:pt>
                <c:pt idx="55">
                  <c:v>8750</c:v>
                </c:pt>
                <c:pt idx="56">
                  <c:v>8000</c:v>
                </c:pt>
                <c:pt idx="57">
                  <c:v>7250</c:v>
                </c:pt>
                <c:pt idx="58">
                  <c:v>6500</c:v>
                </c:pt>
                <c:pt idx="59">
                  <c:v>5750</c:v>
                </c:pt>
                <c:pt idx="60">
                  <c:v>5000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B5-48C6-B7F0-267FC02D8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89524856"/>
        <c:axId val="489522232"/>
      </c:barChart>
      <c:lineChart>
        <c:grouping val="standard"/>
        <c:varyColors val="0"/>
        <c:ser>
          <c:idx val="0"/>
          <c:order val="1"/>
          <c:tx>
            <c:strRef>
              <c:f>Tilgungsdarlehen!$M$33</c:f>
              <c:strCache>
                <c:ptCount val="1"/>
                <c:pt idx="0">
                  <c:v>Zinsen + Tilgung (rechte Skala)</c:v>
                </c:pt>
              </c:strCache>
            </c:strRef>
          </c:tx>
          <c:spPr>
            <a:ln w="28575" cap="rnd">
              <a:solidFill>
                <a:srgbClr val="00608A"/>
              </a:solidFill>
              <a:round/>
            </a:ln>
            <a:effectLst/>
          </c:spPr>
          <c:marker>
            <c:symbol val="none"/>
          </c:marker>
          <c:cat>
            <c:numRef>
              <c:f>Tilgungsdarlehen!$K$35:$K$404</c:f>
              <c:numCache>
                <c:formatCode>mmm\-yy</c:formatCode>
                <c:ptCount val="370"/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  <c:pt idx="13">
                  <c:v>43952</c:v>
                </c:pt>
                <c:pt idx="14">
                  <c:v>43983</c:v>
                </c:pt>
                <c:pt idx="15">
                  <c:v>44013</c:v>
                </c:pt>
                <c:pt idx="16">
                  <c:v>44044</c:v>
                </c:pt>
                <c:pt idx="17">
                  <c:v>44075</c:v>
                </c:pt>
                <c:pt idx="18">
                  <c:v>44105</c:v>
                </c:pt>
                <c:pt idx="19">
                  <c:v>44136</c:v>
                </c:pt>
                <c:pt idx="20">
                  <c:v>44166</c:v>
                </c:pt>
                <c:pt idx="21">
                  <c:v>44197</c:v>
                </c:pt>
                <c:pt idx="22">
                  <c:v>44228</c:v>
                </c:pt>
                <c:pt idx="23">
                  <c:v>44256</c:v>
                </c:pt>
                <c:pt idx="24">
                  <c:v>44287</c:v>
                </c:pt>
                <c:pt idx="25">
                  <c:v>44317</c:v>
                </c:pt>
                <c:pt idx="26">
                  <c:v>44348</c:v>
                </c:pt>
                <c:pt idx="27">
                  <c:v>44378</c:v>
                </c:pt>
                <c:pt idx="28">
                  <c:v>44409</c:v>
                </c:pt>
                <c:pt idx="29">
                  <c:v>44440</c:v>
                </c:pt>
                <c:pt idx="30">
                  <c:v>44470</c:v>
                </c:pt>
                <c:pt idx="31">
                  <c:v>44501</c:v>
                </c:pt>
                <c:pt idx="32">
                  <c:v>44531</c:v>
                </c:pt>
                <c:pt idx="33">
                  <c:v>44562</c:v>
                </c:pt>
                <c:pt idx="34">
                  <c:v>44593</c:v>
                </c:pt>
                <c:pt idx="35">
                  <c:v>44621</c:v>
                </c:pt>
                <c:pt idx="36">
                  <c:v>44652</c:v>
                </c:pt>
                <c:pt idx="37">
                  <c:v>44682</c:v>
                </c:pt>
                <c:pt idx="38">
                  <c:v>44713</c:v>
                </c:pt>
                <c:pt idx="39">
                  <c:v>44743</c:v>
                </c:pt>
                <c:pt idx="40">
                  <c:v>44774</c:v>
                </c:pt>
                <c:pt idx="41">
                  <c:v>44805</c:v>
                </c:pt>
                <c:pt idx="42">
                  <c:v>44835</c:v>
                </c:pt>
                <c:pt idx="43">
                  <c:v>44866</c:v>
                </c:pt>
                <c:pt idx="44">
                  <c:v>44896</c:v>
                </c:pt>
                <c:pt idx="45">
                  <c:v>44927</c:v>
                </c:pt>
                <c:pt idx="46">
                  <c:v>44958</c:v>
                </c:pt>
                <c:pt idx="47">
                  <c:v>44986</c:v>
                </c:pt>
                <c:pt idx="48">
                  <c:v>45017</c:v>
                </c:pt>
                <c:pt idx="49">
                  <c:v>45047</c:v>
                </c:pt>
                <c:pt idx="50">
                  <c:v>45078</c:v>
                </c:pt>
                <c:pt idx="51">
                  <c:v>45108</c:v>
                </c:pt>
                <c:pt idx="52">
                  <c:v>45139</c:v>
                </c:pt>
                <c:pt idx="53">
                  <c:v>45170</c:v>
                </c:pt>
                <c:pt idx="54">
                  <c:v>45200</c:v>
                </c:pt>
                <c:pt idx="55">
                  <c:v>45231</c:v>
                </c:pt>
                <c:pt idx="56">
                  <c:v>45261</c:v>
                </c:pt>
                <c:pt idx="57">
                  <c:v>45292</c:v>
                </c:pt>
                <c:pt idx="58">
                  <c:v>45323</c:v>
                </c:pt>
                <c:pt idx="59">
                  <c:v>45352</c:v>
                </c:pt>
                <c:pt idx="60">
                  <c:v>45383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</c:numCache>
            </c:numRef>
          </c:cat>
          <c:val>
            <c:numRef>
              <c:f>Tilgungsdarlehen!$M$35:$M$404</c:f>
              <c:numCache>
                <c:formatCode>_-* #,##0\ "€"_-;\-* #,##0\ "€"_-;_-* "-"??\ "€"_-;_-@_-</c:formatCode>
                <c:ptCount val="370"/>
                <c:pt idx="1">
                  <c:v>958.33333333333337</c:v>
                </c:pt>
                <c:pt idx="2">
                  <c:v>955.20833333333337</c:v>
                </c:pt>
                <c:pt idx="3">
                  <c:v>952.08333333333337</c:v>
                </c:pt>
                <c:pt idx="4">
                  <c:v>948.95833333333337</c:v>
                </c:pt>
                <c:pt idx="5">
                  <c:v>945.83333333333337</c:v>
                </c:pt>
                <c:pt idx="6">
                  <c:v>942.70833333333337</c:v>
                </c:pt>
                <c:pt idx="7">
                  <c:v>939.58333333333337</c:v>
                </c:pt>
                <c:pt idx="8">
                  <c:v>936.45833333333337</c:v>
                </c:pt>
                <c:pt idx="9">
                  <c:v>933.33333333333337</c:v>
                </c:pt>
                <c:pt idx="10">
                  <c:v>930.20833333333337</c:v>
                </c:pt>
                <c:pt idx="11">
                  <c:v>927.08333333333337</c:v>
                </c:pt>
                <c:pt idx="12">
                  <c:v>923.95833333333337</c:v>
                </c:pt>
                <c:pt idx="13">
                  <c:v>920.83333333333337</c:v>
                </c:pt>
                <c:pt idx="14">
                  <c:v>917.70833333333337</c:v>
                </c:pt>
                <c:pt idx="15">
                  <c:v>914.58333333333337</c:v>
                </c:pt>
                <c:pt idx="16">
                  <c:v>911.45833333333337</c:v>
                </c:pt>
                <c:pt idx="17">
                  <c:v>908.33333333333337</c:v>
                </c:pt>
                <c:pt idx="18">
                  <c:v>905.20833333333337</c:v>
                </c:pt>
                <c:pt idx="19">
                  <c:v>902.08333333333337</c:v>
                </c:pt>
                <c:pt idx="20">
                  <c:v>898.95833333333337</c:v>
                </c:pt>
                <c:pt idx="21">
                  <c:v>895.83333333333337</c:v>
                </c:pt>
                <c:pt idx="22">
                  <c:v>892.70833333333337</c:v>
                </c:pt>
                <c:pt idx="23">
                  <c:v>889.58333333333337</c:v>
                </c:pt>
                <c:pt idx="24">
                  <c:v>886.45833333333337</c:v>
                </c:pt>
                <c:pt idx="25">
                  <c:v>883.33333333333337</c:v>
                </c:pt>
                <c:pt idx="26">
                  <c:v>880.20833333333337</c:v>
                </c:pt>
                <c:pt idx="27">
                  <c:v>877.08333333333337</c:v>
                </c:pt>
                <c:pt idx="28">
                  <c:v>873.95833333333337</c:v>
                </c:pt>
                <c:pt idx="29">
                  <c:v>870.83333333333337</c:v>
                </c:pt>
                <c:pt idx="30">
                  <c:v>867.70833333333337</c:v>
                </c:pt>
                <c:pt idx="31">
                  <c:v>864.58333333333337</c:v>
                </c:pt>
                <c:pt idx="32">
                  <c:v>861.45833333333337</c:v>
                </c:pt>
                <c:pt idx="33">
                  <c:v>858.33333333333337</c:v>
                </c:pt>
                <c:pt idx="34">
                  <c:v>855.20833333333337</c:v>
                </c:pt>
                <c:pt idx="35">
                  <c:v>852.08333333333337</c:v>
                </c:pt>
                <c:pt idx="36">
                  <c:v>848.95833333333337</c:v>
                </c:pt>
                <c:pt idx="37">
                  <c:v>845.83333333333337</c:v>
                </c:pt>
                <c:pt idx="38">
                  <c:v>842.70833333333337</c:v>
                </c:pt>
                <c:pt idx="39">
                  <c:v>839.58333333333337</c:v>
                </c:pt>
                <c:pt idx="40">
                  <c:v>836.45833333333337</c:v>
                </c:pt>
                <c:pt idx="41">
                  <c:v>833.33333333333337</c:v>
                </c:pt>
                <c:pt idx="42">
                  <c:v>830.20833333333337</c:v>
                </c:pt>
                <c:pt idx="43">
                  <c:v>827.08333333333337</c:v>
                </c:pt>
                <c:pt idx="44">
                  <c:v>823.95833333333337</c:v>
                </c:pt>
                <c:pt idx="45">
                  <c:v>820.83333333333337</c:v>
                </c:pt>
                <c:pt idx="46">
                  <c:v>817.70833333333337</c:v>
                </c:pt>
                <c:pt idx="47">
                  <c:v>814.58333333333337</c:v>
                </c:pt>
                <c:pt idx="48">
                  <c:v>811.45833333333337</c:v>
                </c:pt>
                <c:pt idx="49">
                  <c:v>808.33333333333337</c:v>
                </c:pt>
                <c:pt idx="50">
                  <c:v>805.20833333333337</c:v>
                </c:pt>
                <c:pt idx="51">
                  <c:v>802.08333333333337</c:v>
                </c:pt>
                <c:pt idx="52">
                  <c:v>798.95833333333337</c:v>
                </c:pt>
                <c:pt idx="53">
                  <c:v>795.83333333333337</c:v>
                </c:pt>
                <c:pt idx="54">
                  <c:v>792.70833333333337</c:v>
                </c:pt>
                <c:pt idx="55">
                  <c:v>789.58333333333337</c:v>
                </c:pt>
                <c:pt idx="56">
                  <c:v>786.45833333333337</c:v>
                </c:pt>
                <c:pt idx="57">
                  <c:v>783.33333333333337</c:v>
                </c:pt>
                <c:pt idx="58">
                  <c:v>780.20833333333337</c:v>
                </c:pt>
                <c:pt idx="59">
                  <c:v>777.08333333333337</c:v>
                </c:pt>
                <c:pt idx="60">
                  <c:v>773.95833333333337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B5-48C6-B7F0-267FC02D8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803352"/>
        <c:axId val="490796792"/>
      </c:lineChart>
      <c:dateAx>
        <c:axId val="48952485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9522232"/>
        <c:crosses val="autoZero"/>
        <c:auto val="1"/>
        <c:lblOffset val="100"/>
        <c:baseTimeUnit val="months"/>
      </c:dateAx>
      <c:valAx>
        <c:axId val="489522232"/>
        <c:scaling>
          <c:orientation val="minMax"/>
        </c:scaling>
        <c:delete val="0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9524856"/>
        <c:crosses val="autoZero"/>
        <c:crossBetween val="between"/>
      </c:valAx>
      <c:valAx>
        <c:axId val="490796792"/>
        <c:scaling>
          <c:orientation val="minMax"/>
        </c:scaling>
        <c:delete val="0"/>
        <c:axPos val="r"/>
        <c:numFmt formatCode="_-* #,##0\ &quot;€&quot;_-;\-* #,##0\ &quot;€&quot;_-;_-* &quot;-&quot;??\ &quot;€&quot;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0803352"/>
        <c:crosses val="max"/>
        <c:crossBetween val="between"/>
      </c:valAx>
      <c:dateAx>
        <c:axId val="49080335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490796792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552201291039519"/>
          <c:y val="7.8274944000083432E-3"/>
          <c:w val="0.60140326930617793"/>
          <c:h val="5.1828635929950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580927384077"/>
          <c:y val="5.0925925925925923E-2"/>
          <c:w val="0.86486351706036746"/>
          <c:h val="0.8191046952464274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Annuitätendarlehen!$L$32</c:f>
              <c:strCache>
                <c:ptCount val="1"/>
                <c:pt idx="0">
                  <c:v>Restschuld (linke Skala)</c:v>
                </c:pt>
              </c:strCache>
            </c:strRef>
          </c:tx>
          <c:spPr>
            <a:solidFill>
              <a:srgbClr val="95BC1A"/>
            </a:solidFill>
            <a:ln>
              <a:noFill/>
            </a:ln>
            <a:effectLst/>
          </c:spPr>
          <c:invertIfNegative val="0"/>
          <c:cat>
            <c:numRef>
              <c:f>Annuitätendarlehen!$K$35:$K$500</c:f>
              <c:numCache>
                <c:formatCode>mmm\-yy</c:formatCode>
                <c:ptCount val="466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  <c:pt idx="13">
                  <c:v>43983</c:v>
                </c:pt>
                <c:pt idx="14">
                  <c:v>44013</c:v>
                </c:pt>
                <c:pt idx="15">
                  <c:v>44044</c:v>
                </c:pt>
                <c:pt idx="16">
                  <c:v>44075</c:v>
                </c:pt>
                <c:pt idx="17">
                  <c:v>44105</c:v>
                </c:pt>
                <c:pt idx="18">
                  <c:v>44136</c:v>
                </c:pt>
                <c:pt idx="19">
                  <c:v>44166</c:v>
                </c:pt>
                <c:pt idx="20">
                  <c:v>44197</c:v>
                </c:pt>
                <c:pt idx="21">
                  <c:v>44228</c:v>
                </c:pt>
                <c:pt idx="22">
                  <c:v>44256</c:v>
                </c:pt>
                <c:pt idx="23">
                  <c:v>44287</c:v>
                </c:pt>
                <c:pt idx="24">
                  <c:v>44317</c:v>
                </c:pt>
                <c:pt idx="25">
                  <c:v>44348</c:v>
                </c:pt>
                <c:pt idx="26">
                  <c:v>44378</c:v>
                </c:pt>
                <c:pt idx="27">
                  <c:v>44409</c:v>
                </c:pt>
                <c:pt idx="28">
                  <c:v>44440</c:v>
                </c:pt>
                <c:pt idx="29">
                  <c:v>44470</c:v>
                </c:pt>
                <c:pt idx="30">
                  <c:v>44501</c:v>
                </c:pt>
                <c:pt idx="31">
                  <c:v>44531</c:v>
                </c:pt>
                <c:pt idx="32">
                  <c:v>44562</c:v>
                </c:pt>
                <c:pt idx="33">
                  <c:v>44593</c:v>
                </c:pt>
                <c:pt idx="34">
                  <c:v>44621</c:v>
                </c:pt>
                <c:pt idx="35">
                  <c:v>44652</c:v>
                </c:pt>
                <c:pt idx="36">
                  <c:v>44682</c:v>
                </c:pt>
                <c:pt idx="37">
                  <c:v>44713</c:v>
                </c:pt>
                <c:pt idx="38">
                  <c:v>44743</c:v>
                </c:pt>
                <c:pt idx="39">
                  <c:v>44774</c:v>
                </c:pt>
                <c:pt idx="40">
                  <c:v>44805</c:v>
                </c:pt>
                <c:pt idx="41">
                  <c:v>44835</c:v>
                </c:pt>
                <c:pt idx="42">
                  <c:v>44866</c:v>
                </c:pt>
                <c:pt idx="43">
                  <c:v>44896</c:v>
                </c:pt>
                <c:pt idx="44">
                  <c:v>44927</c:v>
                </c:pt>
                <c:pt idx="45">
                  <c:v>44958</c:v>
                </c:pt>
                <c:pt idx="46">
                  <c:v>44986</c:v>
                </c:pt>
                <c:pt idx="47">
                  <c:v>45017</c:v>
                </c:pt>
                <c:pt idx="48">
                  <c:v>45047</c:v>
                </c:pt>
                <c:pt idx="49">
                  <c:v>45078</c:v>
                </c:pt>
                <c:pt idx="50">
                  <c:v>45108</c:v>
                </c:pt>
                <c:pt idx="51">
                  <c:v>45139</c:v>
                </c:pt>
                <c:pt idx="52">
                  <c:v>45170</c:v>
                </c:pt>
                <c:pt idx="53">
                  <c:v>45200</c:v>
                </c:pt>
                <c:pt idx="54">
                  <c:v>45231</c:v>
                </c:pt>
                <c:pt idx="55">
                  <c:v>45261</c:v>
                </c:pt>
                <c:pt idx="56">
                  <c:v>45292</c:v>
                </c:pt>
                <c:pt idx="57">
                  <c:v>45323</c:v>
                </c:pt>
                <c:pt idx="58">
                  <c:v>45352</c:v>
                </c:pt>
                <c:pt idx="59">
                  <c:v>45383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</c:numCache>
            </c:numRef>
          </c:cat>
          <c:val>
            <c:numRef>
              <c:f>Annuitätendarlehen!$L$35:$L$500</c:f>
              <c:numCache>
                <c:formatCode>_-* #,##0\ "€"_-;\-* #,##0\ "€"_-;_-* "-"??\ "€"_-;_-@_-</c:formatCode>
                <c:ptCount val="466"/>
                <c:pt idx="0">
                  <c:v>48673.83186573079</c:v>
                </c:pt>
                <c:pt idx="1">
                  <c:v>48006.600651190856</c:v>
                </c:pt>
                <c:pt idx="2">
                  <c:v>47336.589306590344</c:v>
                </c:pt>
                <c:pt idx="3">
                  <c:v>46663.786248053992</c:v>
                </c:pt>
                <c:pt idx="4">
                  <c:v>45988.179843440405</c:v>
                </c:pt>
                <c:pt idx="5">
                  <c:v>45309.758412140931</c:v>
                </c:pt>
                <c:pt idx="6">
                  <c:v>44628.510224877711</c:v>
                </c:pt>
                <c:pt idx="7">
                  <c:v>43944.42350350089</c:v>
                </c:pt>
                <c:pt idx="8">
                  <c:v>43257.486420784997</c:v>
                </c:pt>
                <c:pt idx="9">
                  <c:v>42567.687100224459</c:v>
                </c:pt>
                <c:pt idx="10">
                  <c:v>41875.013615828248</c:v>
                </c:pt>
                <c:pt idx="11">
                  <c:v>41179.453991913724</c:v>
                </c:pt>
                <c:pt idx="12">
                  <c:v>40480.996202899558</c:v>
                </c:pt>
                <c:pt idx="13">
                  <c:v>39779.62817309783</c:v>
                </c:pt>
                <c:pt idx="14">
                  <c:v>39075.337776505257</c:v>
                </c:pt>
                <c:pt idx="15">
                  <c:v>38368.112836593551</c:v>
                </c:pt>
                <c:pt idx="16">
                  <c:v>37657.941126098878</c:v>
                </c:pt>
                <c:pt idx="17">
                  <c:v>36944.810366810481</c:v>
                </c:pt>
                <c:pt idx="18">
                  <c:v>36228.708229358381</c:v>
                </c:pt>
                <c:pt idx="19">
                  <c:v>35509.622333000232</c:v>
                </c:pt>
                <c:pt idx="20">
                  <c:v>34787.540245407254</c:v>
                </c:pt>
                <c:pt idx="21">
                  <c:v>34062.449482449309</c:v>
                </c:pt>
                <c:pt idx="22">
                  <c:v>33334.337507979035</c:v>
                </c:pt>
                <c:pt idx="23">
                  <c:v>32603.191733615138</c:v>
                </c:pt>
                <c:pt idx="24">
                  <c:v>31868.999518524724</c:v>
                </c:pt>
                <c:pt idx="25">
                  <c:v>31131.748169204766</c:v>
                </c:pt>
                <c:pt idx="26">
                  <c:v>30391.424939262641</c:v>
                </c:pt>
                <c:pt idx="27">
                  <c:v>29648.017029195758</c:v>
                </c:pt>
                <c:pt idx="28">
                  <c:v>28901.511586170265</c:v>
                </c:pt>
                <c:pt idx="29">
                  <c:v>28151.895703798833</c:v>
                </c:pt>
                <c:pt idx="30">
                  <c:v>27399.15642191752</c:v>
                </c:pt>
                <c:pt idx="31">
                  <c:v>26643.2807263617</c:v>
                </c:pt>
                <c:pt idx="32">
                  <c:v>25884.255548741065</c:v>
                </c:pt>
                <c:pt idx="33">
                  <c:v>25122.067766213677</c:v>
                </c:pt>
                <c:pt idx="34">
                  <c:v>24356.70420125909</c:v>
                </c:pt>
                <c:pt idx="35">
                  <c:v>23588.151621450525</c:v>
                </c:pt>
                <c:pt idx="36">
                  <c:v>22816.396739226093</c:v>
                </c:pt>
                <c:pt idx="37">
                  <c:v>22041.426211659058</c:v>
                </c:pt>
                <c:pt idx="38">
                  <c:v>21263.22664022716</c:v>
                </c:pt>
                <c:pt idx="39">
                  <c:v>20481.784570580963</c:v>
                </c:pt>
                <c:pt idx="40">
                  <c:v>19697.086492311242</c:v>
                </c:pt>
                <c:pt idx="41">
                  <c:v>18909.118838715396</c:v>
                </c:pt>
                <c:pt idx="42">
                  <c:v>18117.867986562902</c:v>
                </c:pt>
                <c:pt idx="43">
                  <c:v>17323.32025585977</c:v>
                </c:pt>
                <c:pt idx="44">
                  <c:v>16525.46190961204</c:v>
                </c:pt>
                <c:pt idx="45">
                  <c:v>15724.279153588281</c:v>
                </c:pt>
                <c:pt idx="46">
                  <c:v>14919.758136081089</c:v>
                </c:pt>
                <c:pt idx="47">
                  <c:v>14111.884947667617</c:v>
                </c:pt>
                <c:pt idx="48">
                  <c:v>13300.645620969088</c:v>
                </c:pt>
                <c:pt idx="49">
                  <c:v>12486.026130409315</c:v>
                </c:pt>
                <c:pt idx="50">
                  <c:v>11668.01239197221</c:v>
                </c:pt>
                <c:pt idx="51">
                  <c:v>10846.590262958283</c:v>
                </c:pt>
                <c:pt idx="52">
                  <c:v>10021.745541740132</c:v>
                </c:pt>
                <c:pt idx="53">
                  <c:v>9193.4639675169055</c:v>
                </c:pt>
                <c:pt idx="54">
                  <c:v>8361.7312200677497</c:v>
                </c:pt>
                <c:pt idx="55">
                  <c:v>7526.5329195042223</c:v>
                </c:pt>
                <c:pt idx="56">
                  <c:v>6687.8546260216799</c:v>
                </c:pt>
                <c:pt idx="57">
                  <c:v>5845.6818396496274</c:v>
                </c:pt>
                <c:pt idx="58">
                  <c:v>5000.0000000010241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26-47B5-BF46-548AC07AB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0675752"/>
        <c:axId val="640672800"/>
      </c:barChart>
      <c:lineChart>
        <c:grouping val="standard"/>
        <c:varyColors val="0"/>
        <c:ser>
          <c:idx val="2"/>
          <c:order val="1"/>
          <c:tx>
            <c:strRef>
              <c:f>Annuitätendarlehen!$M$32</c:f>
              <c:strCache>
                <c:ptCount val="1"/>
                <c:pt idx="0">
                  <c:v>Zinsen + Tilgung (rechte Skala)</c:v>
                </c:pt>
              </c:strCache>
            </c:strRef>
          </c:tx>
          <c:spPr>
            <a:ln w="28575" cap="rnd">
              <a:solidFill>
                <a:srgbClr val="00608A"/>
              </a:solidFill>
              <a:round/>
            </a:ln>
            <a:effectLst/>
          </c:spPr>
          <c:marker>
            <c:symbol val="none"/>
          </c:marker>
          <c:cat>
            <c:numRef>
              <c:f>Annuitätendarlehen!$K$35:$K$500</c:f>
              <c:numCache>
                <c:formatCode>mmm\-yy</c:formatCode>
                <c:ptCount val="466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  <c:pt idx="13">
                  <c:v>43983</c:v>
                </c:pt>
                <c:pt idx="14">
                  <c:v>44013</c:v>
                </c:pt>
                <c:pt idx="15">
                  <c:v>44044</c:v>
                </c:pt>
                <c:pt idx="16">
                  <c:v>44075</c:v>
                </c:pt>
                <c:pt idx="17">
                  <c:v>44105</c:v>
                </c:pt>
                <c:pt idx="18">
                  <c:v>44136</c:v>
                </c:pt>
                <c:pt idx="19">
                  <c:v>44166</c:v>
                </c:pt>
                <c:pt idx="20">
                  <c:v>44197</c:v>
                </c:pt>
                <c:pt idx="21">
                  <c:v>44228</c:v>
                </c:pt>
                <c:pt idx="22">
                  <c:v>44256</c:v>
                </c:pt>
                <c:pt idx="23">
                  <c:v>44287</c:v>
                </c:pt>
                <c:pt idx="24">
                  <c:v>44317</c:v>
                </c:pt>
                <c:pt idx="25">
                  <c:v>44348</c:v>
                </c:pt>
                <c:pt idx="26">
                  <c:v>44378</c:v>
                </c:pt>
                <c:pt idx="27">
                  <c:v>44409</c:v>
                </c:pt>
                <c:pt idx="28">
                  <c:v>44440</c:v>
                </c:pt>
                <c:pt idx="29">
                  <c:v>44470</c:v>
                </c:pt>
                <c:pt idx="30">
                  <c:v>44501</c:v>
                </c:pt>
                <c:pt idx="31">
                  <c:v>44531</c:v>
                </c:pt>
                <c:pt idx="32">
                  <c:v>44562</c:v>
                </c:pt>
                <c:pt idx="33">
                  <c:v>44593</c:v>
                </c:pt>
                <c:pt idx="34">
                  <c:v>44621</c:v>
                </c:pt>
                <c:pt idx="35">
                  <c:v>44652</c:v>
                </c:pt>
                <c:pt idx="36">
                  <c:v>44682</c:v>
                </c:pt>
                <c:pt idx="37">
                  <c:v>44713</c:v>
                </c:pt>
                <c:pt idx="38">
                  <c:v>44743</c:v>
                </c:pt>
                <c:pt idx="39">
                  <c:v>44774</c:v>
                </c:pt>
                <c:pt idx="40">
                  <c:v>44805</c:v>
                </c:pt>
                <c:pt idx="41">
                  <c:v>44835</c:v>
                </c:pt>
                <c:pt idx="42">
                  <c:v>44866</c:v>
                </c:pt>
                <c:pt idx="43">
                  <c:v>44896</c:v>
                </c:pt>
                <c:pt idx="44">
                  <c:v>44927</c:v>
                </c:pt>
                <c:pt idx="45">
                  <c:v>44958</c:v>
                </c:pt>
                <c:pt idx="46">
                  <c:v>44986</c:v>
                </c:pt>
                <c:pt idx="47">
                  <c:v>45017</c:v>
                </c:pt>
                <c:pt idx="48">
                  <c:v>45047</c:v>
                </c:pt>
                <c:pt idx="49">
                  <c:v>45078</c:v>
                </c:pt>
                <c:pt idx="50">
                  <c:v>45108</c:v>
                </c:pt>
                <c:pt idx="51">
                  <c:v>45139</c:v>
                </c:pt>
                <c:pt idx="52">
                  <c:v>45170</c:v>
                </c:pt>
                <c:pt idx="53">
                  <c:v>45200</c:v>
                </c:pt>
                <c:pt idx="54">
                  <c:v>45231</c:v>
                </c:pt>
                <c:pt idx="55">
                  <c:v>45261</c:v>
                </c:pt>
                <c:pt idx="56">
                  <c:v>45292</c:v>
                </c:pt>
                <c:pt idx="57">
                  <c:v>45323</c:v>
                </c:pt>
                <c:pt idx="58">
                  <c:v>45352</c:v>
                </c:pt>
                <c:pt idx="59">
                  <c:v>45383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</c:numCache>
            </c:numRef>
          </c:cat>
          <c:val>
            <c:numRef>
              <c:f>Annuitätendarlehen!$M$35:$M$500</c:f>
              <c:numCache>
                <c:formatCode>_-* #,##0\ "€"_-;\-* #,##0\ "€"_-;_-* "-"??\ "€"_-;_-@_-</c:formatCode>
                <c:ptCount val="466"/>
                <c:pt idx="0">
                  <c:v>870.03884731381004</c:v>
                </c:pt>
                <c:pt idx="1">
                  <c:v>870.03884731381004</c:v>
                </c:pt>
                <c:pt idx="2">
                  <c:v>870.03884731381004</c:v>
                </c:pt>
                <c:pt idx="3">
                  <c:v>870.03884731381004</c:v>
                </c:pt>
                <c:pt idx="4">
                  <c:v>870.03884731381004</c:v>
                </c:pt>
                <c:pt idx="5">
                  <c:v>870.03884731381004</c:v>
                </c:pt>
                <c:pt idx="6">
                  <c:v>870.03884731381004</c:v>
                </c:pt>
                <c:pt idx="7">
                  <c:v>870.03884731381004</c:v>
                </c:pt>
                <c:pt idx="8">
                  <c:v>870.03884731381004</c:v>
                </c:pt>
                <c:pt idx="9">
                  <c:v>870.03884731381004</c:v>
                </c:pt>
                <c:pt idx="10">
                  <c:v>870.03884731381004</c:v>
                </c:pt>
                <c:pt idx="11">
                  <c:v>870.03884731381004</c:v>
                </c:pt>
                <c:pt idx="12">
                  <c:v>870.03884731381004</c:v>
                </c:pt>
                <c:pt idx="13">
                  <c:v>870.03884731381004</c:v>
                </c:pt>
                <c:pt idx="14">
                  <c:v>870.03884731381004</c:v>
                </c:pt>
                <c:pt idx="15">
                  <c:v>870.03884731381004</c:v>
                </c:pt>
                <c:pt idx="16">
                  <c:v>870.03884731381004</c:v>
                </c:pt>
                <c:pt idx="17">
                  <c:v>870.03884731381004</c:v>
                </c:pt>
                <c:pt idx="18">
                  <c:v>870.03884731381004</c:v>
                </c:pt>
                <c:pt idx="19">
                  <c:v>870.03884731381004</c:v>
                </c:pt>
                <c:pt idx="20">
                  <c:v>870.03884731381004</c:v>
                </c:pt>
                <c:pt idx="21">
                  <c:v>870.03884731381004</c:v>
                </c:pt>
                <c:pt idx="22">
                  <c:v>870.03884731381004</c:v>
                </c:pt>
                <c:pt idx="23">
                  <c:v>870.03884731381004</c:v>
                </c:pt>
                <c:pt idx="24">
                  <c:v>870.03884731381004</c:v>
                </c:pt>
                <c:pt idx="25">
                  <c:v>870.03884731381004</c:v>
                </c:pt>
                <c:pt idx="26">
                  <c:v>870.03884731381004</c:v>
                </c:pt>
                <c:pt idx="27">
                  <c:v>870.03884731381004</c:v>
                </c:pt>
                <c:pt idx="28">
                  <c:v>870.03884731381004</c:v>
                </c:pt>
                <c:pt idx="29">
                  <c:v>870.03884731381004</c:v>
                </c:pt>
                <c:pt idx="30">
                  <c:v>870.03884731381004</c:v>
                </c:pt>
                <c:pt idx="31">
                  <c:v>870.03884731381004</c:v>
                </c:pt>
                <c:pt idx="32">
                  <c:v>870.03884731381004</c:v>
                </c:pt>
                <c:pt idx="33">
                  <c:v>870.03884731381004</c:v>
                </c:pt>
                <c:pt idx="34">
                  <c:v>870.03884731381004</c:v>
                </c:pt>
                <c:pt idx="35">
                  <c:v>870.03884731381004</c:v>
                </c:pt>
                <c:pt idx="36">
                  <c:v>870.03884731381004</c:v>
                </c:pt>
                <c:pt idx="37">
                  <c:v>870.03884731381004</c:v>
                </c:pt>
                <c:pt idx="38">
                  <c:v>870.03884731381004</c:v>
                </c:pt>
                <c:pt idx="39">
                  <c:v>870.03884731381004</c:v>
                </c:pt>
                <c:pt idx="40">
                  <c:v>870.03884731381004</c:v>
                </c:pt>
                <c:pt idx="41">
                  <c:v>870.03884731381004</c:v>
                </c:pt>
                <c:pt idx="42">
                  <c:v>870.03884731381004</c:v>
                </c:pt>
                <c:pt idx="43">
                  <c:v>870.03884731381004</c:v>
                </c:pt>
                <c:pt idx="44">
                  <c:v>870.03884731381004</c:v>
                </c:pt>
                <c:pt idx="45">
                  <c:v>870.03884731381004</c:v>
                </c:pt>
                <c:pt idx="46">
                  <c:v>870.03884731381004</c:v>
                </c:pt>
                <c:pt idx="47">
                  <c:v>870.03884731381004</c:v>
                </c:pt>
                <c:pt idx="48">
                  <c:v>870.03884731381004</c:v>
                </c:pt>
                <c:pt idx="49">
                  <c:v>870.03884731381004</c:v>
                </c:pt>
                <c:pt idx="50">
                  <c:v>870.03884731381004</c:v>
                </c:pt>
                <c:pt idx="51">
                  <c:v>870.03884731381004</c:v>
                </c:pt>
                <c:pt idx="52">
                  <c:v>870.03884731381004</c:v>
                </c:pt>
                <c:pt idx="53">
                  <c:v>870.03884731381004</c:v>
                </c:pt>
                <c:pt idx="54">
                  <c:v>870.03884731381004</c:v>
                </c:pt>
                <c:pt idx="55">
                  <c:v>870.03884731381004</c:v>
                </c:pt>
                <c:pt idx="56">
                  <c:v>870.03884731381004</c:v>
                </c:pt>
                <c:pt idx="57">
                  <c:v>870.03884731381004</c:v>
                </c:pt>
                <c:pt idx="58">
                  <c:v>870.03884731381004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26-47B5-BF46-548AC07AB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622520"/>
        <c:axId val="593622192"/>
      </c:lineChart>
      <c:dateAx>
        <c:axId val="64067575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0672800"/>
        <c:crosses val="autoZero"/>
        <c:auto val="1"/>
        <c:lblOffset val="100"/>
        <c:baseTimeUnit val="months"/>
      </c:dateAx>
      <c:valAx>
        <c:axId val="640672800"/>
        <c:scaling>
          <c:orientation val="minMax"/>
        </c:scaling>
        <c:delete val="0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0675752"/>
        <c:crosses val="autoZero"/>
        <c:crossBetween val="between"/>
      </c:valAx>
      <c:valAx>
        <c:axId val="593622192"/>
        <c:scaling>
          <c:orientation val="minMax"/>
        </c:scaling>
        <c:delete val="0"/>
        <c:axPos val="r"/>
        <c:numFmt formatCode="_-* #,##0\ &quot;€&quot;_-;\-* #,##0\ &quot;€&quot;_-;_-* &quot;-&quot;??\ &quot;€&quot;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3622520"/>
        <c:crosses val="max"/>
        <c:crossBetween val="between"/>
      </c:valAx>
      <c:dateAx>
        <c:axId val="59362252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59362219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529479966724149"/>
          <c:y val="2.569036682083364E-2"/>
          <c:w val="0.60600696233339424"/>
          <c:h val="4.95192015848814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nternehmerheld.de/grow/buchhaltung/?exceltools" TargetMode="External"/><Relationship Id="rId7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https://www.unternehmerheld.de/plan/businessplan/?exceltools" TargetMode="Externa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hyperlink" Target="https://www.unternehmerheld.de/start/gruendungscockpit/?exceltools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http://www.fuer-gruender.de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6.png"/><Relationship Id="rId1" Type="http://schemas.openxmlformats.org/officeDocument/2006/relationships/hyperlink" Target="http://www.fuer-gruender.de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6.png"/><Relationship Id="rId1" Type="http://schemas.openxmlformats.org/officeDocument/2006/relationships/hyperlink" Target="http://www.fuer-gruender.d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58616</xdr:colOff>
      <xdr:row>13</xdr:row>
      <xdr:rowOff>131106</xdr:rowOff>
    </xdr:from>
    <xdr:to>
      <xdr:col>2</xdr:col>
      <xdr:colOff>1761979</xdr:colOff>
      <xdr:row>14</xdr:row>
      <xdr:rowOff>239844</xdr:rowOff>
    </xdr:to>
    <xdr:sp macro="" textlink="">
      <xdr:nvSpPr>
        <xdr:cNvPr id="2" name="Rechteck: abgerundete Eck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10C6D4-D1E0-417C-B48B-2C3F95FD2CB2}"/>
            </a:ext>
          </a:extLst>
        </xdr:cNvPr>
        <xdr:cNvSpPr/>
      </xdr:nvSpPr>
      <xdr:spPr>
        <a:xfrm>
          <a:off x="283406" y="3630591"/>
          <a:ext cx="1785278" cy="287808"/>
        </a:xfrm>
        <a:prstGeom prst="roundRect">
          <a:avLst/>
        </a:prstGeom>
        <a:solidFill>
          <a:srgbClr val="4ABFB4"/>
        </a:solidFill>
        <a:ln w="317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100" b="0">
              <a:latin typeface="Calibri Light" panose="020F0302020204030204" pitchFamily="34" charset="0"/>
              <a:ea typeface="Tahoma" panose="020B0604030504040204" pitchFamily="34" charset="0"/>
              <a:cs typeface="Calibri Light" panose="020F0302020204030204" pitchFamily="34" charset="0"/>
            </a:rPr>
            <a:t>Mehr erfahren</a:t>
          </a:r>
        </a:p>
      </xdr:txBody>
    </xdr:sp>
    <xdr:clientData/>
  </xdr:twoCellAnchor>
  <xdr:twoCellAnchor editAs="oneCell">
    <xdr:from>
      <xdr:col>12</xdr:col>
      <xdr:colOff>485482</xdr:colOff>
      <xdr:row>0</xdr:row>
      <xdr:rowOff>244100</xdr:rowOff>
    </xdr:from>
    <xdr:to>
      <xdr:col>14</xdr:col>
      <xdr:colOff>629093</xdr:colOff>
      <xdr:row>15</xdr:row>
      <xdr:rowOff>18170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31D7629-9EF8-4C7E-B4EE-6C1C1A7E40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4902" y="247910"/>
          <a:ext cx="1631416" cy="3789810"/>
        </a:xfrm>
        <a:prstGeom prst="rect">
          <a:avLst/>
        </a:prstGeom>
      </xdr:spPr>
    </xdr:pic>
    <xdr:clientData/>
  </xdr:twoCellAnchor>
  <xdr:twoCellAnchor>
    <xdr:from>
      <xdr:col>10</xdr:col>
      <xdr:colOff>14654</xdr:colOff>
      <xdr:row>13</xdr:row>
      <xdr:rowOff>145760</xdr:rowOff>
    </xdr:from>
    <xdr:to>
      <xdr:col>10</xdr:col>
      <xdr:colOff>1789381</xdr:colOff>
      <xdr:row>14</xdr:row>
      <xdr:rowOff>262118</xdr:rowOff>
    </xdr:to>
    <xdr:sp macro="" textlink="">
      <xdr:nvSpPr>
        <xdr:cNvPr id="4" name="Rechteck: abgerundete Ecken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3B13228-DDE3-41F7-8653-3ACCDF155E11}"/>
            </a:ext>
          </a:extLst>
        </xdr:cNvPr>
        <xdr:cNvSpPr/>
      </xdr:nvSpPr>
      <xdr:spPr>
        <a:xfrm>
          <a:off x="4828589" y="3639530"/>
          <a:ext cx="1770917" cy="297333"/>
        </a:xfrm>
        <a:prstGeom prst="roundRect">
          <a:avLst/>
        </a:prstGeom>
        <a:solidFill>
          <a:srgbClr val="4ABFB4"/>
        </a:solidFill>
        <a:ln w="317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100" b="0">
              <a:latin typeface="Calibri Light" panose="020F0302020204030204" pitchFamily="34" charset="0"/>
              <a:ea typeface="Tahoma" panose="020B0604030504040204" pitchFamily="34" charset="0"/>
              <a:cs typeface="Calibri Light" panose="020F0302020204030204" pitchFamily="34" charset="0"/>
            </a:rPr>
            <a:t>Mehr erfahren</a:t>
          </a:r>
        </a:p>
      </xdr:txBody>
    </xdr:sp>
    <xdr:clientData/>
  </xdr:twoCellAnchor>
  <xdr:twoCellAnchor>
    <xdr:from>
      <xdr:col>6</xdr:col>
      <xdr:colOff>1</xdr:colOff>
      <xdr:row>13</xdr:row>
      <xdr:rowOff>131106</xdr:rowOff>
    </xdr:from>
    <xdr:to>
      <xdr:col>6</xdr:col>
      <xdr:colOff>1770918</xdr:colOff>
      <xdr:row>14</xdr:row>
      <xdr:rowOff>247464</xdr:rowOff>
    </xdr:to>
    <xdr:sp macro="" textlink="">
      <xdr:nvSpPr>
        <xdr:cNvPr id="5" name="Rechteck: abgerundete Ecken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ACFEAA5-8152-47EC-B04C-7348A0E76AF6}"/>
            </a:ext>
          </a:extLst>
        </xdr:cNvPr>
        <xdr:cNvSpPr/>
      </xdr:nvSpPr>
      <xdr:spPr>
        <a:xfrm>
          <a:off x="2552701" y="3630591"/>
          <a:ext cx="1774727" cy="297333"/>
        </a:xfrm>
        <a:prstGeom prst="roundRect">
          <a:avLst/>
        </a:prstGeom>
        <a:solidFill>
          <a:srgbClr val="4ABFB4"/>
        </a:solidFill>
        <a:ln w="317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100" b="0">
              <a:latin typeface="Calibri Light" panose="020F0302020204030204" pitchFamily="34" charset="0"/>
              <a:ea typeface="Tahoma" panose="020B0604030504040204" pitchFamily="34" charset="0"/>
              <a:cs typeface="Calibri Light" panose="020F0302020204030204" pitchFamily="34" charset="0"/>
            </a:rPr>
            <a:t>Mehr erfahren</a:t>
          </a:r>
        </a:p>
      </xdr:txBody>
    </xdr:sp>
    <xdr:clientData/>
  </xdr:twoCellAnchor>
  <xdr:twoCellAnchor editAs="oneCell">
    <xdr:from>
      <xdr:col>2</xdr:col>
      <xdr:colOff>66234</xdr:colOff>
      <xdr:row>5</xdr:row>
      <xdr:rowOff>104908</xdr:rowOff>
    </xdr:from>
    <xdr:to>
      <xdr:col>2</xdr:col>
      <xdr:colOff>1694805</xdr:colOff>
      <xdr:row>7</xdr:row>
      <xdr:rowOff>631728</xdr:rowOff>
    </xdr:to>
    <xdr:pic>
      <xdr:nvPicPr>
        <xdr:cNvPr id="6" name="Grafik 5" descr="https://www.fuer-gruender.de/fileadmin/_processed_/9/6/csm_Unternehmerheld_Laptop_Businessplan_26f6a9eb62.png">
          <a:extLst>
            <a:ext uri="{FF2B5EF4-FFF2-40B4-BE49-F238E27FC236}">
              <a16:creationId xmlns:a16="http://schemas.microsoft.com/office/drawing/2014/main" id="{E167C25C-D544-4289-AA8B-8D5B2A23E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129" y="1636528"/>
          <a:ext cx="1630476" cy="966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89535</xdr:colOff>
      <xdr:row>5</xdr:row>
      <xdr:rowOff>88761</xdr:rowOff>
    </xdr:from>
    <xdr:to>
      <xdr:col>6</xdr:col>
      <xdr:colOff>1772969</xdr:colOff>
      <xdr:row>7</xdr:row>
      <xdr:rowOff>631289</xdr:rowOff>
    </xdr:to>
    <xdr:pic>
      <xdr:nvPicPr>
        <xdr:cNvPr id="7" name="Grafik 6" descr="https://www.fuer-gruender.de/fileadmin/_processed_/4/7/csm_Gruendungscockpit_Ueberblick_23fb4e2fc8.png">
          <a:extLst>
            <a:ext uri="{FF2B5EF4-FFF2-40B4-BE49-F238E27FC236}">
              <a16:creationId xmlns:a16="http://schemas.microsoft.com/office/drawing/2014/main" id="{477A00AA-5D72-40E6-9608-678E5B850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6045" y="1626096"/>
          <a:ext cx="1679624" cy="9768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249296</xdr:colOff>
      <xdr:row>5</xdr:row>
      <xdr:rowOff>54805</xdr:rowOff>
    </xdr:from>
    <xdr:to>
      <xdr:col>10</xdr:col>
      <xdr:colOff>1617198</xdr:colOff>
      <xdr:row>9</xdr:row>
      <xdr:rowOff>22420</xdr:rowOff>
    </xdr:to>
    <xdr:pic>
      <xdr:nvPicPr>
        <xdr:cNvPr id="8" name="Grafik 7" descr="https://www.unternehmerheld.de/fileadmin/_processed_/1/f/csm_3_Klicks_bfde20a0b6.png">
          <a:extLst>
            <a:ext uri="{FF2B5EF4-FFF2-40B4-BE49-F238E27FC236}">
              <a16:creationId xmlns:a16="http://schemas.microsoft.com/office/drawing/2014/main" id="{47510238-9CAC-4B9A-9353-BEB30EE68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5611" y="1592140"/>
          <a:ext cx="1371712" cy="1202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309992</xdr:colOff>
      <xdr:row>0</xdr:row>
      <xdr:rowOff>177800</xdr:rowOff>
    </xdr:from>
    <xdr:to>
      <xdr:col>8</xdr:col>
      <xdr:colOff>1272744</xdr:colOff>
      <xdr:row>4</xdr:row>
      <xdr:rowOff>21431</xdr:rowOff>
    </xdr:to>
    <xdr:pic>
      <xdr:nvPicPr>
        <xdr:cNvPr id="2" name="Picture 4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3D3710-5F7B-4945-BEAA-742B52779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739367" y="177800"/>
          <a:ext cx="962752" cy="64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1005116</xdr:colOff>
      <xdr:row>1</xdr:row>
      <xdr:rowOff>0</xdr:rowOff>
    </xdr:from>
    <xdr:to>
      <xdr:col>13</xdr:col>
      <xdr:colOff>23583</xdr:colOff>
      <xdr:row>4</xdr:row>
      <xdr:rowOff>27781</xdr:rowOff>
    </xdr:to>
    <xdr:pic>
      <xdr:nvPicPr>
        <xdr:cNvPr id="2" name="Picture 4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014E2D-6FFE-4D5C-8C82-E5F9739DE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100991" y="178594"/>
          <a:ext cx="971092" cy="646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234848</xdr:colOff>
      <xdr:row>21</xdr:row>
      <xdr:rowOff>176389</xdr:rowOff>
    </xdr:from>
    <xdr:to>
      <xdr:col>22</xdr:col>
      <xdr:colOff>35277</xdr:colOff>
      <xdr:row>57</xdr:row>
      <xdr:rowOff>129017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612EA09A-3B4F-44AB-A8A2-84214AAB54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1005116</xdr:colOff>
      <xdr:row>1</xdr:row>
      <xdr:rowOff>0</xdr:rowOff>
    </xdr:from>
    <xdr:to>
      <xdr:col>13</xdr:col>
      <xdr:colOff>23583</xdr:colOff>
      <xdr:row>4</xdr:row>
      <xdr:rowOff>27781</xdr:rowOff>
    </xdr:to>
    <xdr:pic>
      <xdr:nvPicPr>
        <xdr:cNvPr id="2" name="Picture 4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DAB73B-9C31-47F3-90DC-029FF6B4C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100991" y="178594"/>
          <a:ext cx="971092" cy="646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176893</xdr:colOff>
      <xdr:row>30</xdr:row>
      <xdr:rowOff>170542</xdr:rowOff>
    </xdr:from>
    <xdr:to>
      <xdr:col>21</xdr:col>
      <xdr:colOff>725714</xdr:colOff>
      <xdr:row>57</xdr:row>
      <xdr:rowOff>154214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CF761422-513C-42C6-BF24-315EF20497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rderentry.wu.de.db.com/PortfolioBuilder/PoT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rderentry.wu.de.db.com/OrderNewS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Signal Report"/>
      <sheetName val="Model Order Page"/>
      <sheetName val="RI"/>
      <sheetName val="PE"/>
      <sheetName val="OrderNew"/>
      <sheetName val="OrderNewSD"/>
      <sheetName val="Blockorder"/>
      <sheetName val="Universal"/>
      <sheetName val="CRTS Order Report"/>
      <sheetName val="CRTS Order Page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NewSD"/>
    </sheetNames>
    <sheetDataSet>
      <sheetData sheetId="0">
        <row r="4">
          <cell r="H4" t="str">
            <v>Currency</v>
          </cell>
          <cell r="J4" t="str">
            <v>Amount</v>
          </cell>
          <cell r="M4" t="str">
            <v>Security</v>
          </cell>
        </row>
        <row r="5">
          <cell r="A5" t="str">
            <v>Fonds</v>
          </cell>
          <cell r="B5" t="str">
            <v>AccountNr.</v>
          </cell>
          <cell r="C5" t="str">
            <v>CURR.</v>
          </cell>
          <cell r="D5" t="str">
            <v>AMOUNT</v>
          </cell>
          <cell r="E5" t="str">
            <v>PRICE</v>
          </cell>
          <cell r="F5" t="str">
            <v>VAL.</v>
          </cell>
        </row>
        <row r="8">
          <cell r="H8" t="str">
            <v>Limit</v>
          </cell>
          <cell r="J8" t="str">
            <v>Account No.</v>
          </cell>
          <cell r="M8" t="str">
            <v>Account Code</v>
          </cell>
        </row>
        <row r="12">
          <cell r="H12" t="str">
            <v>Broker/City</v>
          </cell>
          <cell r="M12" t="str">
            <v>Contact</v>
          </cell>
        </row>
        <row r="16">
          <cell r="H16" t="str">
            <v>Trade Date</v>
          </cell>
          <cell r="J16" t="str">
            <v>Settlement Date</v>
          </cell>
          <cell r="M16" t="str">
            <v>Exchange</v>
          </cell>
        </row>
        <row r="20">
          <cell r="H20" t="str">
            <v>Special Instructions</v>
          </cell>
        </row>
        <row r="28">
          <cell r="H28" t="str">
            <v>Executed</v>
          </cell>
          <cell r="M28" t="str">
            <v>Price</v>
          </cell>
        </row>
        <row r="34">
          <cell r="H34" t="str">
            <v>datenerfaßt</v>
          </cell>
          <cell r="J34" t="str">
            <v>geprüft</v>
          </cell>
          <cell r="L34" t="str">
            <v>Portfolio Manager</v>
          </cell>
          <cell r="N34" t="str">
            <v>Händler</v>
          </cell>
          <cell r="P34" t="str">
            <v>GZ Leitung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B15C1-C348-4309-8D0C-B09D5448717E}">
  <sheetPr>
    <tabColor rgb="FF4ABFB4"/>
  </sheetPr>
  <dimension ref="A1:AL114"/>
  <sheetViews>
    <sheetView zoomScale="130" zoomScaleNormal="130" workbookViewId="0">
      <selection activeCell="N7" sqref="N7"/>
    </sheetView>
  </sheetViews>
  <sheetFormatPr baseColWidth="10" defaultColWidth="10.90625" defaultRowHeight="14.5" x14ac:dyDescent="0.35"/>
  <cols>
    <col min="1" max="1" width="3.36328125" style="51" customWidth="1"/>
    <col min="2" max="2" width="1.08984375" style="58" customWidth="1"/>
    <col min="3" max="3" width="26.81640625" style="58" customWidth="1"/>
    <col min="4" max="4" width="1.08984375" style="58" customWidth="1"/>
    <col min="5" max="5" width="3.81640625" style="51" customWidth="1"/>
    <col min="6" max="6" width="1.08984375" style="58" customWidth="1"/>
    <col min="7" max="7" width="26.81640625" style="58" customWidth="1"/>
    <col min="8" max="8" width="1.08984375" style="58" customWidth="1"/>
    <col min="9" max="9" width="3.90625" style="51" customWidth="1"/>
    <col min="10" max="10" width="1.08984375" style="58" customWidth="1"/>
    <col min="11" max="11" width="27.81640625" style="58" customWidth="1"/>
    <col min="12" max="12" width="1.08984375" style="58" customWidth="1"/>
    <col min="13" max="38" width="10.90625" style="51"/>
    <col min="39" max="16384" width="10.90625" style="58"/>
  </cols>
  <sheetData>
    <row r="1" spans="1:38" s="51" customFormat="1" ht="46.75" customHeight="1" x14ac:dyDescent="0.7">
      <c r="B1" s="50" t="s">
        <v>59</v>
      </c>
    </row>
    <row r="2" spans="1:38" s="51" customFormat="1" x14ac:dyDescent="0.35">
      <c r="G2" s="52"/>
    </row>
    <row r="3" spans="1:38" s="51" customFormat="1" ht="17.399999999999999" customHeight="1" x14ac:dyDescent="0.35">
      <c r="B3" s="55" t="s">
        <v>60</v>
      </c>
    </row>
    <row r="4" spans="1:38" ht="17.399999999999999" customHeight="1" x14ac:dyDescent="0.35">
      <c r="B4" s="55" t="s">
        <v>61</v>
      </c>
      <c r="D4" s="51"/>
      <c r="F4" s="51"/>
      <c r="G4" s="51"/>
      <c r="H4" s="51"/>
      <c r="J4" s="51"/>
      <c r="K4" s="51"/>
      <c r="L4" s="51"/>
    </row>
    <row r="5" spans="1:38" ht="25.75" customHeight="1" x14ac:dyDescent="0.35">
      <c r="B5" s="51"/>
      <c r="C5" s="51"/>
      <c r="D5" s="51"/>
      <c r="F5" s="51"/>
      <c r="G5" s="51"/>
      <c r="H5" s="51"/>
      <c r="J5" s="51"/>
      <c r="K5" s="51"/>
      <c r="L5" s="51"/>
    </row>
    <row r="6" spans="1:38" s="51" customFormat="1" ht="17.399999999999999" customHeight="1" x14ac:dyDescent="0.35">
      <c r="B6" s="53"/>
      <c r="C6" s="59"/>
      <c r="D6" s="60"/>
      <c r="E6" s="60"/>
      <c r="F6" s="61"/>
      <c r="G6" s="59"/>
      <c r="H6" s="61"/>
      <c r="I6" s="60"/>
      <c r="J6" s="61"/>
      <c r="K6" s="59"/>
      <c r="L6" s="53"/>
      <c r="N6" s="54"/>
    </row>
    <row r="7" spans="1:38" s="51" customFormat="1" ht="17.399999999999999" customHeight="1" x14ac:dyDescent="0.35">
      <c r="B7" s="53"/>
      <c r="C7" s="53"/>
      <c r="F7" s="53"/>
      <c r="G7" s="53"/>
      <c r="H7" s="53"/>
      <c r="J7" s="53"/>
      <c r="K7" s="53"/>
      <c r="L7" s="53"/>
      <c r="N7" s="54"/>
    </row>
    <row r="8" spans="1:38" ht="52.75" customHeight="1" x14ac:dyDescent="0.35">
      <c r="B8" s="53"/>
      <c r="C8" s="53"/>
      <c r="D8" s="51"/>
      <c r="F8" s="53"/>
      <c r="G8" s="53"/>
      <c r="H8" s="53"/>
      <c r="J8" s="53"/>
      <c r="K8" s="53"/>
      <c r="L8" s="53"/>
      <c r="Q8" s="62"/>
    </row>
    <row r="9" spans="1:38" ht="10.25" customHeight="1" x14ac:dyDescent="0.35">
      <c r="B9" s="53"/>
      <c r="C9" s="53"/>
      <c r="D9" s="51"/>
      <c r="F9" s="53"/>
      <c r="G9" s="53"/>
      <c r="H9" s="53"/>
      <c r="J9" s="53"/>
      <c r="K9" s="53"/>
      <c r="L9" s="53"/>
      <c r="Q9" s="62"/>
    </row>
    <row r="10" spans="1:38" s="66" customFormat="1" x14ac:dyDescent="0.35">
      <c r="A10" s="63"/>
      <c r="B10" s="64"/>
      <c r="C10" s="65" t="s">
        <v>62</v>
      </c>
      <c r="D10" s="51"/>
      <c r="E10" s="51"/>
      <c r="F10" s="53"/>
      <c r="G10" s="65" t="s">
        <v>63</v>
      </c>
      <c r="H10" s="64"/>
      <c r="I10" s="63"/>
      <c r="J10" s="64"/>
      <c r="K10" s="65" t="s">
        <v>64</v>
      </c>
      <c r="L10" s="64"/>
      <c r="M10" s="63"/>
      <c r="N10" s="63"/>
      <c r="O10" s="54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</row>
    <row r="11" spans="1:38" s="51" customFormat="1" x14ac:dyDescent="0.35">
      <c r="B11" s="53"/>
      <c r="C11" s="53" t="s">
        <v>65</v>
      </c>
      <c r="F11" s="53"/>
      <c r="G11" s="53" t="s">
        <v>66</v>
      </c>
      <c r="H11" s="53"/>
      <c r="J11" s="53"/>
      <c r="K11" s="53" t="s">
        <v>67</v>
      </c>
      <c r="L11" s="53"/>
      <c r="P11" s="67"/>
    </row>
    <row r="12" spans="1:38" s="51" customFormat="1" x14ac:dyDescent="0.35">
      <c r="B12" s="53"/>
      <c r="C12" s="53" t="s">
        <v>68</v>
      </c>
      <c r="F12" s="53"/>
      <c r="G12" s="53" t="s">
        <v>69</v>
      </c>
      <c r="H12" s="53"/>
      <c r="J12" s="53"/>
      <c r="K12" s="53" t="s">
        <v>70</v>
      </c>
      <c r="L12" s="53"/>
    </row>
    <row r="13" spans="1:38" s="51" customFormat="1" x14ac:dyDescent="0.35">
      <c r="B13" s="53"/>
      <c r="C13" s="53" t="s">
        <v>71</v>
      </c>
      <c r="F13" s="53"/>
      <c r="G13" s="53" t="s">
        <v>72</v>
      </c>
      <c r="H13" s="53"/>
      <c r="J13" s="53"/>
      <c r="K13" s="53" t="s">
        <v>73</v>
      </c>
      <c r="L13" s="53"/>
    </row>
    <row r="14" spans="1:38" s="51" customFormat="1" x14ac:dyDescent="0.35">
      <c r="B14" s="53"/>
      <c r="C14" s="53"/>
      <c r="F14" s="53"/>
      <c r="G14" s="53"/>
      <c r="H14" s="53"/>
      <c r="J14" s="53"/>
      <c r="K14" s="53"/>
      <c r="L14" s="53"/>
    </row>
    <row r="15" spans="1:38" s="55" customFormat="1" ht="27" customHeight="1" x14ac:dyDescent="0.35">
      <c r="B15" s="56"/>
      <c r="C15" s="57"/>
      <c r="F15" s="56"/>
      <c r="G15" s="57"/>
      <c r="H15" s="56"/>
      <c r="J15" s="56"/>
      <c r="K15" s="57"/>
      <c r="L15" s="56"/>
    </row>
    <row r="16" spans="1:38" s="51" customFormat="1" x14ac:dyDescent="0.35"/>
    <row r="17" spans="3:11" s="51" customFormat="1" x14ac:dyDescent="0.35"/>
    <row r="18" spans="3:11" s="51" customFormat="1" x14ac:dyDescent="0.35">
      <c r="C18" s="68" t="s">
        <v>58</v>
      </c>
    </row>
    <row r="19" spans="3:11" s="51" customFormat="1" x14ac:dyDescent="0.35"/>
    <row r="20" spans="3:11" s="51" customFormat="1" x14ac:dyDescent="0.35">
      <c r="G20" s="69"/>
    </row>
    <row r="21" spans="3:11" s="51" customFormat="1" x14ac:dyDescent="0.35">
      <c r="G21" s="69"/>
    </row>
    <row r="22" spans="3:11" s="51" customFormat="1" x14ac:dyDescent="0.35">
      <c r="G22" s="69"/>
      <c r="K22" s="67"/>
    </row>
    <row r="23" spans="3:11" s="51" customFormat="1" x14ac:dyDescent="0.35"/>
    <row r="24" spans="3:11" s="51" customFormat="1" x14ac:dyDescent="0.35"/>
    <row r="25" spans="3:11" s="51" customFormat="1" x14ac:dyDescent="0.35"/>
    <row r="26" spans="3:11" s="51" customFormat="1" x14ac:dyDescent="0.35"/>
    <row r="27" spans="3:11" s="51" customFormat="1" x14ac:dyDescent="0.35"/>
    <row r="28" spans="3:11" s="51" customFormat="1" x14ac:dyDescent="0.35"/>
    <row r="29" spans="3:11" s="51" customFormat="1" x14ac:dyDescent="0.35"/>
    <row r="30" spans="3:11" s="51" customFormat="1" x14ac:dyDescent="0.35"/>
    <row r="31" spans="3:11" s="51" customFormat="1" x14ac:dyDescent="0.35"/>
    <row r="32" spans="3:11" s="51" customFormat="1" x14ac:dyDescent="0.35"/>
    <row r="33" s="51" customFormat="1" x14ac:dyDescent="0.35"/>
    <row r="34" s="51" customFormat="1" x14ac:dyDescent="0.35"/>
    <row r="35" s="51" customFormat="1" x14ac:dyDescent="0.35"/>
    <row r="36" s="51" customFormat="1" x14ac:dyDescent="0.35"/>
    <row r="37" s="51" customFormat="1" x14ac:dyDescent="0.35"/>
    <row r="38" s="51" customFormat="1" x14ac:dyDescent="0.35"/>
    <row r="39" s="51" customFormat="1" x14ac:dyDescent="0.35"/>
    <row r="40" s="51" customFormat="1" x14ac:dyDescent="0.35"/>
    <row r="41" s="51" customFormat="1" x14ac:dyDescent="0.35"/>
    <row r="42" s="51" customFormat="1" x14ac:dyDescent="0.35"/>
    <row r="43" s="51" customFormat="1" x14ac:dyDescent="0.35"/>
    <row r="44" s="51" customFormat="1" x14ac:dyDescent="0.35"/>
    <row r="45" s="51" customFormat="1" x14ac:dyDescent="0.35"/>
    <row r="46" s="51" customFormat="1" x14ac:dyDescent="0.35"/>
    <row r="47" s="51" customFormat="1" x14ac:dyDescent="0.35"/>
    <row r="48" s="51" customFormat="1" x14ac:dyDescent="0.35"/>
    <row r="49" s="51" customFormat="1" x14ac:dyDescent="0.35"/>
    <row r="50" s="51" customFormat="1" x14ac:dyDescent="0.35"/>
    <row r="51" s="51" customFormat="1" x14ac:dyDescent="0.35"/>
    <row r="52" s="51" customFormat="1" x14ac:dyDescent="0.35"/>
    <row r="53" s="51" customFormat="1" x14ac:dyDescent="0.35"/>
    <row r="54" s="51" customFormat="1" x14ac:dyDescent="0.35"/>
    <row r="55" s="51" customFormat="1" x14ac:dyDescent="0.35"/>
    <row r="56" s="51" customFormat="1" x14ac:dyDescent="0.35"/>
    <row r="57" s="51" customFormat="1" x14ac:dyDescent="0.35"/>
    <row r="58" s="51" customFormat="1" x14ac:dyDescent="0.35"/>
    <row r="59" s="51" customFormat="1" x14ac:dyDescent="0.35"/>
    <row r="60" s="51" customFormat="1" x14ac:dyDescent="0.35"/>
    <row r="61" s="51" customFormat="1" x14ac:dyDescent="0.35"/>
    <row r="62" s="51" customFormat="1" x14ac:dyDescent="0.35"/>
    <row r="63" s="51" customFormat="1" x14ac:dyDescent="0.35"/>
    <row r="64" s="51" customFormat="1" x14ac:dyDescent="0.35"/>
    <row r="65" s="51" customFormat="1" x14ac:dyDescent="0.35"/>
    <row r="66" s="51" customFormat="1" x14ac:dyDescent="0.35"/>
    <row r="67" s="51" customFormat="1" x14ac:dyDescent="0.35"/>
    <row r="68" s="51" customFormat="1" x14ac:dyDescent="0.35"/>
    <row r="69" s="51" customFormat="1" x14ac:dyDescent="0.35"/>
    <row r="70" s="51" customFormat="1" x14ac:dyDescent="0.35"/>
    <row r="71" s="51" customFormat="1" x14ac:dyDescent="0.35"/>
    <row r="72" s="51" customFormat="1" x14ac:dyDescent="0.35"/>
    <row r="73" s="51" customFormat="1" x14ac:dyDescent="0.35"/>
    <row r="74" s="51" customFormat="1" x14ac:dyDescent="0.35"/>
    <row r="75" s="51" customFormat="1" x14ac:dyDescent="0.35"/>
    <row r="76" s="51" customFormat="1" x14ac:dyDescent="0.35"/>
    <row r="77" s="51" customFormat="1" x14ac:dyDescent="0.35"/>
    <row r="78" s="51" customFormat="1" x14ac:dyDescent="0.35"/>
    <row r="79" s="51" customFormat="1" x14ac:dyDescent="0.35"/>
    <row r="80" s="51" customFormat="1" x14ac:dyDescent="0.35"/>
    <row r="81" s="51" customFormat="1" x14ac:dyDescent="0.35"/>
    <row r="82" s="51" customFormat="1" x14ac:dyDescent="0.35"/>
    <row r="83" s="51" customFormat="1" x14ac:dyDescent="0.35"/>
    <row r="84" s="51" customFormat="1" x14ac:dyDescent="0.35"/>
    <row r="85" s="51" customFormat="1" x14ac:dyDescent="0.35"/>
    <row r="86" s="51" customFormat="1" x14ac:dyDescent="0.35"/>
    <row r="87" s="51" customFormat="1" x14ac:dyDescent="0.35"/>
    <row r="88" s="51" customFormat="1" x14ac:dyDescent="0.35"/>
    <row r="89" s="51" customFormat="1" x14ac:dyDescent="0.35"/>
    <row r="90" s="51" customFormat="1" x14ac:dyDescent="0.35"/>
    <row r="91" s="51" customFormat="1" x14ac:dyDescent="0.35"/>
    <row r="92" s="51" customFormat="1" x14ac:dyDescent="0.35"/>
    <row r="93" s="51" customFormat="1" x14ac:dyDescent="0.35"/>
    <row r="94" s="51" customFormat="1" x14ac:dyDescent="0.35"/>
    <row r="95" s="51" customFormat="1" x14ac:dyDescent="0.35"/>
    <row r="96" s="51" customFormat="1" x14ac:dyDescent="0.35"/>
    <row r="97" s="51" customFormat="1" x14ac:dyDescent="0.35"/>
    <row r="98" s="51" customFormat="1" x14ac:dyDescent="0.35"/>
    <row r="99" s="51" customFormat="1" x14ac:dyDescent="0.35"/>
    <row r="100" s="51" customFormat="1" x14ac:dyDescent="0.35"/>
    <row r="101" s="51" customFormat="1" x14ac:dyDescent="0.35"/>
    <row r="102" s="51" customFormat="1" x14ac:dyDescent="0.35"/>
    <row r="103" s="51" customFormat="1" x14ac:dyDescent="0.35"/>
    <row r="104" s="51" customFormat="1" x14ac:dyDescent="0.35"/>
    <row r="105" s="51" customFormat="1" x14ac:dyDescent="0.35"/>
    <row r="106" s="51" customFormat="1" x14ac:dyDescent="0.35"/>
    <row r="107" s="51" customFormat="1" x14ac:dyDescent="0.35"/>
    <row r="108" s="51" customFormat="1" x14ac:dyDescent="0.35"/>
    <row r="109" s="51" customFormat="1" x14ac:dyDescent="0.35"/>
    <row r="110" s="51" customFormat="1" x14ac:dyDescent="0.35"/>
    <row r="111" s="51" customFormat="1" x14ac:dyDescent="0.35"/>
    <row r="112" s="51" customFormat="1" x14ac:dyDescent="0.35"/>
    <row r="113" s="51" customFormat="1" x14ac:dyDescent="0.35"/>
    <row r="114" s="51" customFormat="1" x14ac:dyDescent="0.35"/>
  </sheetData>
  <hyperlinks>
    <hyperlink ref="C18" location="Start!A1" display="&gt;&gt; Hier geht es weiter mit dem Tool" xr:uid="{28D85BC9-B2E3-4E42-AD7F-02693E535168}"/>
  </hyperlink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B111E-6389-427B-AB16-3209718CB75B}">
  <dimension ref="A2:R31"/>
  <sheetViews>
    <sheetView zoomScale="80" zoomScaleNormal="80" workbookViewId="0">
      <selection activeCell="H3" sqref="H3"/>
    </sheetView>
  </sheetViews>
  <sheetFormatPr baseColWidth="10" defaultColWidth="11.453125" defaultRowHeight="14.5" x14ac:dyDescent="0.35"/>
  <cols>
    <col min="1" max="1" width="2.1796875" style="5" customWidth="1"/>
    <col min="2" max="2" width="5.81640625" style="5" customWidth="1"/>
    <col min="3" max="3" width="14.1796875" style="5" customWidth="1"/>
    <col min="4" max="4" width="12.81640625" style="5" customWidth="1"/>
    <col min="5" max="5" width="11.453125" style="5"/>
    <col min="6" max="6" width="12.1796875" style="5" customWidth="1"/>
    <col min="7" max="7" width="16" style="5" customWidth="1"/>
    <col min="8" max="8" width="17.54296875" style="5" customWidth="1"/>
    <col min="9" max="9" width="19.54296875" style="5" customWidth="1"/>
    <col min="10" max="11" width="11.453125" style="5"/>
    <col min="12" max="16384" width="11.453125" style="6"/>
  </cols>
  <sheetData>
    <row r="2" spans="2:18" ht="21" x14ac:dyDescent="0.5">
      <c r="B2" s="7" t="s">
        <v>49</v>
      </c>
      <c r="E2" s="6"/>
    </row>
    <row r="3" spans="2:18" x14ac:dyDescent="0.35">
      <c r="E3" s="6"/>
    </row>
    <row r="4" spans="2:18" x14ac:dyDescent="0.35">
      <c r="B4" s="5" t="s">
        <v>32</v>
      </c>
      <c r="E4" s="6"/>
    </row>
    <row r="5" spans="2:18" x14ac:dyDescent="0.35">
      <c r="B5" s="5" t="s">
        <v>33</v>
      </c>
      <c r="E5" s="6"/>
    </row>
    <row r="6" spans="2:18" x14ac:dyDescent="0.35">
      <c r="E6" s="6"/>
    </row>
    <row r="7" spans="2:18" x14ac:dyDescent="0.35">
      <c r="B7" s="5" t="s">
        <v>47</v>
      </c>
      <c r="E7" s="6"/>
    </row>
    <row r="8" spans="2:18" s="5" customFormat="1" x14ac:dyDescent="0.35">
      <c r="B8" s="5" t="s">
        <v>34</v>
      </c>
      <c r="L8" s="6"/>
      <c r="M8" s="6"/>
      <c r="N8" s="6"/>
      <c r="O8" s="6"/>
      <c r="P8" s="6"/>
      <c r="Q8" s="6"/>
      <c r="R8" s="6"/>
    </row>
    <row r="9" spans="2:18" s="5" customFormat="1" x14ac:dyDescent="0.35">
      <c r="B9" s="5" t="s">
        <v>55</v>
      </c>
      <c r="L9" s="6"/>
      <c r="M9" s="6"/>
      <c r="N9" s="6"/>
      <c r="O9" s="6"/>
      <c r="P9" s="6"/>
      <c r="Q9" s="6"/>
      <c r="R9" s="6"/>
    </row>
    <row r="10" spans="2:18" s="5" customFormat="1" x14ac:dyDescent="0.35">
      <c r="B10" s="15"/>
      <c r="L10" s="6"/>
      <c r="M10" s="6"/>
      <c r="N10" s="6"/>
      <c r="O10" s="6"/>
      <c r="P10" s="6"/>
      <c r="Q10" s="6"/>
      <c r="R10" s="6"/>
    </row>
    <row r="11" spans="2:18" s="5" customFormat="1" x14ac:dyDescent="0.35">
      <c r="B11" s="15"/>
      <c r="L11" s="6"/>
      <c r="M11" s="6"/>
      <c r="N11" s="6"/>
      <c r="O11" s="6"/>
      <c r="P11" s="6"/>
      <c r="Q11" s="6"/>
      <c r="R11" s="6"/>
    </row>
    <row r="12" spans="2:18" s="5" customFormat="1" x14ac:dyDescent="0.35">
      <c r="B12" s="15"/>
      <c r="L12" s="6"/>
      <c r="M12" s="6"/>
      <c r="N12" s="6"/>
      <c r="O12" s="6"/>
      <c r="P12" s="6"/>
      <c r="Q12" s="6"/>
      <c r="R12" s="6"/>
    </row>
    <row r="13" spans="2:18" s="5" customFormat="1" x14ac:dyDescent="0.35">
      <c r="B13" s="32" t="s">
        <v>8</v>
      </c>
      <c r="C13" s="31"/>
      <c r="D13" s="31" t="s">
        <v>28</v>
      </c>
      <c r="E13" s="31"/>
      <c r="F13" s="31"/>
      <c r="G13" s="31"/>
      <c r="L13" s="6"/>
      <c r="M13" s="6"/>
      <c r="N13" s="6"/>
      <c r="O13" s="6"/>
      <c r="P13" s="6"/>
      <c r="Q13" s="6"/>
      <c r="R13" s="6"/>
    </row>
    <row r="14" spans="2:18" s="5" customFormat="1" x14ac:dyDescent="0.35">
      <c r="B14" s="30"/>
      <c r="C14" s="31"/>
      <c r="D14" s="31" t="s">
        <v>29</v>
      </c>
      <c r="E14" s="31"/>
      <c r="F14" s="31"/>
      <c r="G14" s="31"/>
      <c r="L14" s="6"/>
      <c r="M14" s="6"/>
      <c r="N14" s="6"/>
      <c r="O14" s="6"/>
      <c r="P14" s="6"/>
      <c r="Q14" s="6"/>
      <c r="R14" s="6"/>
    </row>
    <row r="15" spans="2:18" s="5" customFormat="1" x14ac:dyDescent="0.35">
      <c r="B15" s="30"/>
      <c r="C15" s="31"/>
      <c r="D15" s="33" t="s">
        <v>31</v>
      </c>
      <c r="E15" s="31"/>
      <c r="F15" s="31"/>
      <c r="G15" s="31"/>
      <c r="L15" s="6"/>
      <c r="M15" s="6"/>
      <c r="N15" s="6"/>
      <c r="O15" s="6"/>
      <c r="P15" s="6"/>
      <c r="Q15" s="6"/>
      <c r="R15" s="6"/>
    </row>
    <row r="16" spans="2:18" s="5" customFormat="1" x14ac:dyDescent="0.35">
      <c r="B16" s="15"/>
      <c r="L16" s="6"/>
      <c r="M16" s="6"/>
      <c r="N16" s="6"/>
      <c r="O16" s="6"/>
      <c r="P16" s="6"/>
      <c r="Q16" s="6"/>
      <c r="R16" s="6"/>
    </row>
    <row r="17" spans="2:18" s="5" customFormat="1" x14ac:dyDescent="0.35">
      <c r="B17" s="15"/>
      <c r="L17" s="6"/>
      <c r="M17" s="6"/>
      <c r="N17" s="6"/>
      <c r="O17" s="6"/>
      <c r="P17" s="6"/>
      <c r="Q17" s="6"/>
      <c r="R17" s="6"/>
    </row>
    <row r="18" spans="2:18" s="5" customFormat="1" x14ac:dyDescent="0.35">
      <c r="B18" s="32" t="s">
        <v>53</v>
      </c>
      <c r="C18" s="31"/>
      <c r="D18" s="31" t="s">
        <v>54</v>
      </c>
      <c r="E18" s="31"/>
      <c r="F18" s="31"/>
      <c r="G18" s="31"/>
      <c r="L18" s="6"/>
      <c r="M18" s="6"/>
      <c r="N18" s="6"/>
      <c r="O18" s="6"/>
      <c r="P18" s="6"/>
      <c r="Q18" s="6"/>
      <c r="R18" s="6"/>
    </row>
    <row r="19" spans="2:18" s="5" customFormat="1" x14ac:dyDescent="0.35">
      <c r="B19" s="30"/>
      <c r="C19" s="31"/>
      <c r="D19" s="31" t="s">
        <v>30</v>
      </c>
      <c r="E19" s="31"/>
      <c r="F19" s="31"/>
      <c r="G19" s="31"/>
      <c r="L19" s="6"/>
      <c r="M19" s="6"/>
      <c r="N19" s="6"/>
      <c r="O19" s="6"/>
      <c r="P19" s="6"/>
      <c r="Q19" s="6"/>
      <c r="R19" s="6"/>
    </row>
    <row r="20" spans="2:18" s="5" customFormat="1" x14ac:dyDescent="0.35">
      <c r="B20" s="30"/>
      <c r="C20" s="31"/>
      <c r="D20" s="33" t="s">
        <v>57</v>
      </c>
      <c r="E20" s="31"/>
      <c r="F20" s="31"/>
      <c r="G20" s="31"/>
      <c r="L20" s="6"/>
      <c r="M20" s="6"/>
      <c r="N20" s="6"/>
      <c r="O20" s="6"/>
      <c r="P20" s="6"/>
      <c r="Q20" s="6"/>
      <c r="R20" s="6"/>
    </row>
    <row r="21" spans="2:18" s="5" customFormat="1" x14ac:dyDescent="0.35">
      <c r="B21" s="15"/>
      <c r="L21" s="6"/>
      <c r="M21" s="6"/>
      <c r="N21" s="6"/>
      <c r="O21" s="6"/>
      <c r="P21" s="6"/>
      <c r="Q21" s="6"/>
      <c r="R21" s="6"/>
    </row>
    <row r="25" spans="2:18" s="34" customFormat="1" ht="10" x14ac:dyDescent="0.2">
      <c r="C25" s="35"/>
      <c r="D25" s="36"/>
      <c r="E25" s="37"/>
      <c r="F25" s="38"/>
      <c r="G25" s="38"/>
      <c r="H25" s="38"/>
      <c r="I25" s="40"/>
      <c r="J25" s="41"/>
    </row>
    <row r="26" spans="2:18" s="34" customFormat="1" ht="5.25" customHeight="1" x14ac:dyDescent="0.2">
      <c r="C26" s="35"/>
      <c r="D26" s="36"/>
      <c r="E26" s="37"/>
      <c r="F26" s="38"/>
      <c r="G26" s="39"/>
      <c r="H26" s="38"/>
      <c r="I26" s="40"/>
      <c r="J26" s="41"/>
    </row>
    <row r="27" spans="2:18" s="34" customFormat="1" ht="10" x14ac:dyDescent="0.2">
      <c r="C27" s="42"/>
      <c r="D27" s="36"/>
      <c r="E27" s="37"/>
      <c r="F27" s="38"/>
      <c r="G27" s="39"/>
      <c r="H27" s="38"/>
      <c r="I27" s="40"/>
      <c r="J27" s="41"/>
    </row>
    <row r="28" spans="2:18" s="34" customFormat="1" ht="12" x14ac:dyDescent="0.2">
      <c r="B28" s="46" t="s">
        <v>40</v>
      </c>
      <c r="C28" s="43"/>
      <c r="D28" s="36"/>
      <c r="E28" s="37"/>
      <c r="F28" s="38"/>
      <c r="G28" s="39"/>
      <c r="H28" s="38"/>
      <c r="I28" s="40"/>
      <c r="J28" s="41"/>
    </row>
    <row r="29" spans="2:18" s="34" customFormat="1" ht="10.5" x14ac:dyDescent="0.2">
      <c r="B29" s="44" t="s">
        <v>41</v>
      </c>
      <c r="C29" s="43"/>
      <c r="D29" s="40"/>
      <c r="E29" s="37"/>
      <c r="F29" s="38"/>
      <c r="G29" s="45"/>
      <c r="H29" s="38"/>
      <c r="I29" s="40"/>
      <c r="J29" s="41"/>
    </row>
    <row r="30" spans="2:18" s="34" customFormat="1" ht="10.5" x14ac:dyDescent="0.2">
      <c r="B30" s="44" t="s">
        <v>42</v>
      </c>
      <c r="C30" s="43"/>
      <c r="D30" s="40"/>
      <c r="E30" s="37"/>
      <c r="F30" s="38"/>
      <c r="G30" s="45"/>
      <c r="H30" s="38"/>
      <c r="I30" s="40"/>
      <c r="J30" s="41"/>
    </row>
    <row r="31" spans="2:18" s="34" customFormat="1" ht="10.5" x14ac:dyDescent="0.2">
      <c r="B31" s="44" t="s">
        <v>43</v>
      </c>
      <c r="C31" s="43"/>
      <c r="D31" s="40"/>
      <c r="E31" s="37"/>
      <c r="F31" s="38"/>
      <c r="G31" s="45"/>
      <c r="H31" s="38"/>
      <c r="I31" s="40"/>
      <c r="J31" s="41"/>
    </row>
  </sheetData>
  <conditionalFormatting sqref="G8:G22">
    <cfRule type="cellIs" dxfId="7" priority="2" operator="lessThan">
      <formula>0.1</formula>
    </cfRule>
  </conditionalFormatting>
  <hyperlinks>
    <hyperlink ref="D15" location="Tilgungsdarlehen!A1" display="Hier geht’s zum Tilgungsrechner" xr:uid="{138D31B4-3EE8-473C-A1E3-1366D455DC76}"/>
    <hyperlink ref="D20" location="Annuitätsdarlehen!A1" display="Hier geht’s zum Annuitätsdarlehen" xr:uid="{79463E46-0926-4D5B-AC32-17362FE1805E}"/>
  </hyperlink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0E16F-DA62-43FB-BB65-49C37EBA4A25}">
  <dimension ref="A2:R536"/>
  <sheetViews>
    <sheetView zoomScale="80" zoomScaleNormal="80" workbookViewId="0">
      <selection activeCell="G7" sqref="G7"/>
    </sheetView>
  </sheetViews>
  <sheetFormatPr baseColWidth="10" defaultColWidth="11.453125" defaultRowHeight="14.5" x14ac:dyDescent="0.35"/>
  <cols>
    <col min="1" max="1" width="2.1796875" style="5" customWidth="1"/>
    <col min="2" max="2" width="5.81640625" style="5" customWidth="1"/>
    <col min="3" max="3" width="8.81640625" style="5" customWidth="1"/>
    <col min="4" max="4" width="18.81640625" style="5" customWidth="1"/>
    <col min="5" max="5" width="12.08984375" style="5" customWidth="1"/>
    <col min="6" max="6" width="13.1796875" style="5" customWidth="1"/>
    <col min="7" max="7" width="11.81640625" style="5" customWidth="1"/>
    <col min="8" max="8" width="15.1796875" style="5" bestFit="1" customWidth="1"/>
    <col min="9" max="9" width="12.81640625" style="5" bestFit="1" customWidth="1"/>
    <col min="10" max="11" width="11.453125" style="5" hidden="1" customWidth="1"/>
    <col min="12" max="13" width="11.453125" style="6" hidden="1" customWidth="1"/>
    <col min="14" max="16384" width="11.453125" style="6"/>
  </cols>
  <sheetData>
    <row r="2" spans="2:18" ht="21" x14ac:dyDescent="0.5">
      <c r="B2" s="7" t="s">
        <v>8</v>
      </c>
      <c r="E2" s="6"/>
    </row>
    <row r="3" spans="2:18" x14ac:dyDescent="0.35">
      <c r="E3" s="6"/>
    </row>
    <row r="4" spans="2:18" x14ac:dyDescent="0.35">
      <c r="B4" s="5" t="s">
        <v>35</v>
      </c>
      <c r="E4" s="6"/>
    </row>
    <row r="5" spans="2:18" x14ac:dyDescent="0.35">
      <c r="B5" s="5" t="s">
        <v>36</v>
      </c>
      <c r="E5" s="6"/>
    </row>
    <row r="6" spans="2:18" x14ac:dyDescent="0.35">
      <c r="B6" s="5" t="s">
        <v>37</v>
      </c>
      <c r="E6" s="6"/>
      <c r="F6" s="4" t="s">
        <v>38</v>
      </c>
      <c r="G6" s="5" t="s">
        <v>39</v>
      </c>
    </row>
    <row r="7" spans="2:18" x14ac:dyDescent="0.35">
      <c r="E7" s="6"/>
    </row>
    <row r="8" spans="2:18" x14ac:dyDescent="0.35">
      <c r="C8" s="6"/>
      <c r="D8" s="6"/>
    </row>
    <row r="9" spans="2:18" ht="15.5" x14ac:dyDescent="0.35">
      <c r="B9" s="9" t="s">
        <v>15</v>
      </c>
      <c r="C9" s="6"/>
      <c r="D9" s="6"/>
    </row>
    <row r="10" spans="2:18" x14ac:dyDescent="0.35">
      <c r="B10" s="5" t="s">
        <v>13</v>
      </c>
      <c r="C10" s="6"/>
      <c r="D10" s="6"/>
      <c r="E10" s="1">
        <v>43586</v>
      </c>
    </row>
    <row r="11" spans="2:18" x14ac:dyDescent="0.35">
      <c r="B11" s="5" t="s">
        <v>27</v>
      </c>
      <c r="C11" s="6"/>
      <c r="D11" s="6"/>
      <c r="E11" s="2">
        <v>50000</v>
      </c>
    </row>
    <row r="12" spans="2:18" x14ac:dyDescent="0.35">
      <c r="B12" s="5" t="s">
        <v>6</v>
      </c>
      <c r="C12" s="6"/>
      <c r="D12" s="6"/>
      <c r="E12" s="2">
        <v>5000</v>
      </c>
    </row>
    <row r="13" spans="2:18" x14ac:dyDescent="0.35">
      <c r="B13" s="5" t="s">
        <v>14</v>
      </c>
      <c r="C13" s="6"/>
      <c r="D13" s="6"/>
      <c r="E13" s="3">
        <v>0.05</v>
      </c>
    </row>
    <row r="14" spans="2:18" x14ac:dyDescent="0.35">
      <c r="B14" s="5" t="s">
        <v>18</v>
      </c>
      <c r="C14" s="6"/>
      <c r="D14" s="6"/>
      <c r="E14" s="4">
        <v>60</v>
      </c>
      <c r="F14" s="19" t="s">
        <v>0</v>
      </c>
    </row>
    <row r="15" spans="2:18" x14ac:dyDescent="0.35">
      <c r="B15" s="5" t="s">
        <v>3</v>
      </c>
      <c r="C15" s="6"/>
      <c r="D15" s="6"/>
      <c r="E15" s="4">
        <v>0</v>
      </c>
      <c r="F15" s="19" t="s">
        <v>0</v>
      </c>
    </row>
    <row r="16" spans="2:18" s="5" customFormat="1" ht="3.75" customHeight="1" x14ac:dyDescent="0.35">
      <c r="C16" s="6"/>
      <c r="D16" s="6"/>
      <c r="F16" s="10"/>
      <c r="L16" s="6"/>
      <c r="M16" s="6"/>
      <c r="N16" s="6"/>
      <c r="O16" s="6"/>
      <c r="P16" s="6"/>
      <c r="Q16" s="6"/>
      <c r="R16" s="6"/>
    </row>
    <row r="17" spans="2:18" x14ac:dyDescent="0.35">
      <c r="B17" s="5" t="s">
        <v>19</v>
      </c>
      <c r="C17" s="6"/>
      <c r="D17" s="6"/>
      <c r="E17" s="2">
        <v>5000</v>
      </c>
      <c r="F17" s="11" t="s">
        <v>22</v>
      </c>
    </row>
    <row r="18" spans="2:18" x14ac:dyDescent="0.35">
      <c r="C18" s="6"/>
      <c r="D18" s="6"/>
      <c r="E18" s="8"/>
      <c r="F18" s="11"/>
    </row>
    <row r="19" spans="2:18" s="5" customFormat="1" x14ac:dyDescent="0.35">
      <c r="B19" s="25" t="s">
        <v>25</v>
      </c>
      <c r="C19" s="25"/>
      <c r="D19" s="25"/>
      <c r="E19" s="26">
        <f>(E11-E12)/E26</f>
        <v>750</v>
      </c>
      <c r="F19" s="10"/>
      <c r="L19" s="6"/>
      <c r="M19" s="6"/>
      <c r="N19" s="6"/>
      <c r="O19" s="6"/>
      <c r="P19" s="6"/>
      <c r="Q19" s="6"/>
      <c r="R19" s="6"/>
    </row>
    <row r="20" spans="2:18" ht="12" customHeight="1" x14ac:dyDescent="0.35">
      <c r="B20" s="47" t="s">
        <v>48</v>
      </c>
      <c r="C20" s="47"/>
      <c r="D20" s="47"/>
      <c r="E20" s="48">
        <f>SUM(G36:G508)</f>
        <v>6968.7499999999909</v>
      </c>
    </row>
    <row r="21" spans="2:18" s="5" customFormat="1" x14ac:dyDescent="0.35">
      <c r="B21" s="22"/>
      <c r="C21" s="23"/>
      <c r="D21" s="23"/>
      <c r="E21" s="24"/>
      <c r="F21" s="10"/>
      <c r="L21" s="6"/>
      <c r="M21" s="6"/>
      <c r="N21" s="6"/>
      <c r="O21" s="6"/>
      <c r="P21" s="6"/>
      <c r="Q21" s="6"/>
      <c r="R21" s="6"/>
    </row>
    <row r="22" spans="2:18" s="5" customFormat="1" x14ac:dyDescent="0.35">
      <c r="B22" s="22"/>
      <c r="C22" s="23"/>
      <c r="D22" s="23"/>
      <c r="E22" s="24"/>
      <c r="F22" s="10"/>
      <c r="L22" s="6"/>
      <c r="M22" s="6"/>
      <c r="N22" s="6"/>
      <c r="O22" s="6"/>
      <c r="P22" s="6"/>
      <c r="Q22" s="6"/>
      <c r="R22" s="6"/>
    </row>
    <row r="23" spans="2:18" s="5" customFormat="1" hidden="1" x14ac:dyDescent="0.35">
      <c r="B23" s="11" t="s">
        <v>26</v>
      </c>
      <c r="C23" s="11"/>
      <c r="D23" s="11"/>
      <c r="E23" s="21">
        <f>SUM(G36:G518)</f>
        <v>6968.7499999999909</v>
      </c>
      <c r="F23" s="10"/>
      <c r="L23" s="6"/>
      <c r="M23" s="6"/>
      <c r="N23" s="6"/>
      <c r="O23" s="6"/>
      <c r="P23" s="6"/>
      <c r="Q23" s="6"/>
      <c r="R23" s="6"/>
    </row>
    <row r="24" spans="2:18" s="5" customFormat="1" hidden="1" x14ac:dyDescent="0.35">
      <c r="B24" s="11" t="s">
        <v>24</v>
      </c>
      <c r="C24" s="11"/>
      <c r="D24" s="11"/>
      <c r="E24" s="21">
        <f>SUM(E36:E518)</f>
        <v>45000</v>
      </c>
      <c r="F24" s="10"/>
      <c r="L24" s="6"/>
      <c r="M24" s="6"/>
      <c r="N24" s="6"/>
      <c r="O24" s="6"/>
      <c r="P24" s="6"/>
      <c r="Q24" s="6"/>
      <c r="R24" s="6"/>
    </row>
    <row r="25" spans="2:18" s="5" customFormat="1" hidden="1" x14ac:dyDescent="0.35">
      <c r="B25" s="11" t="s">
        <v>16</v>
      </c>
      <c r="C25" s="6"/>
      <c r="D25" s="6"/>
      <c r="E25" s="11">
        <f>E13*100</f>
        <v>5</v>
      </c>
      <c r="F25" s="11" t="s">
        <v>17</v>
      </c>
      <c r="L25" s="6"/>
      <c r="M25" s="6"/>
      <c r="N25" s="6"/>
      <c r="O25" s="6"/>
      <c r="P25" s="6"/>
      <c r="Q25" s="6"/>
      <c r="R25" s="6"/>
    </row>
    <row r="26" spans="2:18" s="5" customFormat="1" hidden="1" x14ac:dyDescent="0.35">
      <c r="B26" s="11" t="s">
        <v>9</v>
      </c>
      <c r="C26" s="6"/>
      <c r="D26" s="6"/>
      <c r="E26" s="11">
        <f>E14-E15</f>
        <v>60</v>
      </c>
      <c r="F26" s="11" t="s">
        <v>0</v>
      </c>
      <c r="L26" s="6"/>
      <c r="M26" s="6"/>
      <c r="N26" s="6"/>
      <c r="O26" s="6"/>
      <c r="P26" s="6"/>
      <c r="Q26" s="6"/>
      <c r="R26" s="6"/>
    </row>
    <row r="27" spans="2:18" s="5" customFormat="1" hidden="1" x14ac:dyDescent="0.35">
      <c r="B27" s="11" t="s">
        <v>10</v>
      </c>
      <c r="C27" s="6"/>
      <c r="D27" s="6"/>
      <c r="E27" s="11">
        <v>12</v>
      </c>
      <c r="F27" s="11" t="s">
        <v>11</v>
      </c>
      <c r="L27" s="6"/>
      <c r="M27" s="6"/>
      <c r="N27" s="6"/>
      <c r="O27" s="6"/>
      <c r="P27" s="6"/>
      <c r="Q27" s="6"/>
      <c r="R27" s="6"/>
    </row>
    <row r="28" spans="2:18" s="5" customFormat="1" hidden="1" x14ac:dyDescent="0.35">
      <c r="B28" s="11" t="s">
        <v>12</v>
      </c>
      <c r="C28" s="6"/>
      <c r="D28" s="6"/>
      <c r="E28" s="12">
        <f>E26/12</f>
        <v>5</v>
      </c>
      <c r="L28" s="6"/>
      <c r="M28" s="6"/>
      <c r="N28" s="6"/>
      <c r="O28" s="6"/>
      <c r="P28" s="6"/>
      <c r="Q28" s="6"/>
      <c r="R28" s="6"/>
    </row>
    <row r="29" spans="2:18" s="5" customFormat="1" hidden="1" x14ac:dyDescent="0.35">
      <c r="B29" s="11" t="s">
        <v>20</v>
      </c>
      <c r="C29" s="6"/>
      <c r="D29" s="6"/>
      <c r="E29" s="18">
        <f>DATE(YEAR(E10),MONTH(E10)+E14-1,DAY(E10))</f>
        <v>45383</v>
      </c>
      <c r="F29" s="13"/>
      <c r="L29" s="6"/>
      <c r="M29" s="6"/>
      <c r="N29" s="6"/>
      <c r="O29" s="6"/>
      <c r="P29" s="6"/>
      <c r="Q29" s="6"/>
      <c r="R29" s="6"/>
    </row>
    <row r="30" spans="2:18" s="5" customFormat="1" hidden="1" x14ac:dyDescent="0.35">
      <c r="E30" s="5">
        <v>0</v>
      </c>
      <c r="L30" s="6"/>
      <c r="M30" s="6"/>
      <c r="N30" s="6"/>
      <c r="O30" s="6"/>
      <c r="P30" s="6"/>
      <c r="Q30" s="6"/>
      <c r="R30" s="6"/>
    </row>
    <row r="31" spans="2:18" hidden="1" x14ac:dyDescent="0.35"/>
    <row r="32" spans="2:18" hidden="1" x14ac:dyDescent="0.35"/>
    <row r="33" spans="1:18" s="5" customFormat="1" x14ac:dyDescent="0.35">
      <c r="A33" s="28"/>
      <c r="B33" s="27" t="s">
        <v>23</v>
      </c>
      <c r="C33" s="27" t="s">
        <v>4</v>
      </c>
      <c r="D33" s="27" t="s">
        <v>5</v>
      </c>
      <c r="E33" s="27" t="s">
        <v>2</v>
      </c>
      <c r="F33" s="27" t="s">
        <v>6</v>
      </c>
      <c r="G33" s="27" t="s">
        <v>1</v>
      </c>
      <c r="H33" s="27" t="s">
        <v>21</v>
      </c>
      <c r="I33" s="27" t="s">
        <v>7</v>
      </c>
      <c r="K33" s="5" t="s">
        <v>4</v>
      </c>
      <c r="L33" s="6" t="s">
        <v>50</v>
      </c>
      <c r="M33" s="6" t="s">
        <v>51</v>
      </c>
      <c r="N33" s="6"/>
      <c r="O33" s="6"/>
      <c r="P33" s="6"/>
      <c r="Q33" s="6"/>
      <c r="R33" s="6"/>
    </row>
    <row r="34" spans="1:18" s="5" customFormat="1" ht="5.25" customHeight="1" x14ac:dyDescent="0.35">
      <c r="L34" s="6"/>
      <c r="M34" s="6"/>
      <c r="N34" s="6"/>
      <c r="O34" s="6"/>
      <c r="P34" s="6"/>
      <c r="Q34" s="6"/>
      <c r="R34" s="6"/>
    </row>
    <row r="35" spans="1:18" s="5" customFormat="1" x14ac:dyDescent="0.35">
      <c r="B35" s="15"/>
      <c r="C35" s="14">
        <f>DATE(YEAR(C36),MONTH(C36)-1,DAY(C36))</f>
        <v>43556</v>
      </c>
      <c r="I35" s="8">
        <f>E17</f>
        <v>5000</v>
      </c>
      <c r="K35" s="14"/>
      <c r="L35" s="49"/>
      <c r="M35" s="49"/>
      <c r="N35" s="6"/>
      <c r="O35" s="6"/>
      <c r="P35" s="6"/>
      <c r="Q35" s="6"/>
      <c r="R35" s="6"/>
    </row>
    <row r="36" spans="1:18" s="5" customFormat="1" x14ac:dyDescent="0.35">
      <c r="B36" s="15">
        <v>1</v>
      </c>
      <c r="C36" s="14">
        <f>E10</f>
        <v>43586</v>
      </c>
      <c r="D36" s="29">
        <f>E11</f>
        <v>50000</v>
      </c>
      <c r="E36" s="20">
        <f t="shared" ref="E36:E99" si="0">IF(B36="","",IF(B36&lt;=$E$15,0,$E$19))</f>
        <v>750</v>
      </c>
      <c r="F36" s="16">
        <f>D36-E36</f>
        <v>49250</v>
      </c>
      <c r="G36" s="17">
        <f>IF(B36="","",D36*($E$13/12))</f>
        <v>208.33333333333334</v>
      </c>
      <c r="H36" s="17">
        <f>IF(B36="","",E36+G36)</f>
        <v>958.33333333333337</v>
      </c>
      <c r="I36" s="16">
        <f>I35+D36-H36</f>
        <v>54041.666666666664</v>
      </c>
      <c r="K36" s="14">
        <f>IF(ISNUMBER(C36),C36,#N/A)</f>
        <v>43586</v>
      </c>
      <c r="L36" s="8">
        <f>IF(ISNUMBER(F36),F36,#N/A)</f>
        <v>49250</v>
      </c>
      <c r="M36" s="8">
        <f>IF(ISNUMBER(H36),H36,#N/A)</f>
        <v>958.33333333333337</v>
      </c>
      <c r="N36" s="6"/>
      <c r="O36" s="6"/>
      <c r="P36" s="6"/>
      <c r="Q36" s="6"/>
      <c r="R36" s="6"/>
    </row>
    <row r="37" spans="1:18" s="5" customFormat="1" x14ac:dyDescent="0.35">
      <c r="B37" s="15">
        <f t="shared" ref="B37:B100" si="1">IF(B36&lt;$E$14,B36+1,"")</f>
        <v>2</v>
      </c>
      <c r="C37" s="14">
        <f t="shared" ref="C37:C100" si="2">IF(B37&gt;0,DATE(YEAR(C36),MONTH(C36)+1,DAY(C36)),"")</f>
        <v>43617</v>
      </c>
      <c r="D37" s="16"/>
      <c r="E37" s="20">
        <f t="shared" si="0"/>
        <v>750</v>
      </c>
      <c r="F37" s="16">
        <f>IF(ISNUMBER(F36-E37),(F36-E37),"")</f>
        <v>48500</v>
      </c>
      <c r="G37" s="17">
        <f>IF(B37="","",F36*($E$13/12))</f>
        <v>205.20833333333334</v>
      </c>
      <c r="H37" s="17">
        <f t="shared" ref="H37:H100" si="3">IF(B37="","",E37+G37)</f>
        <v>955.20833333333337</v>
      </c>
      <c r="I37" s="16">
        <f>IF(ISNUMBER(I36-H37),(I36-H37),"")</f>
        <v>53086.458333333328</v>
      </c>
      <c r="K37" s="14">
        <f>IF(ISNUMBER(B37),DATE(YEAR(K36),MONTH(K36)+1,DAY(K36)),#N/A)</f>
        <v>43617</v>
      </c>
      <c r="L37" s="8">
        <f t="shared" ref="L37:L100" si="4">IF(ISNUMBER(F37),F37,#N/A)</f>
        <v>48500</v>
      </c>
      <c r="M37" s="8">
        <f t="shared" ref="M37:M100" si="5">IF(ISNUMBER(H37),H37,#N/A)</f>
        <v>955.20833333333337</v>
      </c>
      <c r="N37" s="6"/>
      <c r="O37" s="6"/>
      <c r="P37" s="6"/>
      <c r="Q37" s="6"/>
      <c r="R37" s="6"/>
    </row>
    <row r="38" spans="1:18" s="5" customFormat="1" x14ac:dyDescent="0.35">
      <c r="B38" s="15">
        <f t="shared" si="1"/>
        <v>3</v>
      </c>
      <c r="C38" s="14">
        <f t="shared" si="2"/>
        <v>43647</v>
      </c>
      <c r="D38" s="16"/>
      <c r="E38" s="20">
        <f t="shared" si="0"/>
        <v>750</v>
      </c>
      <c r="F38" s="16">
        <f t="shared" ref="F38:F101" si="6">IF(ISNUMBER(F37-E38),(F37-E38),"")</f>
        <v>47750</v>
      </c>
      <c r="G38" s="17">
        <f t="shared" ref="G38:G101" si="7">IF(B38="","",F37*($E$13/12))</f>
        <v>202.08333333333334</v>
      </c>
      <c r="H38" s="17">
        <f t="shared" si="3"/>
        <v>952.08333333333337</v>
      </c>
      <c r="I38" s="16">
        <f>IF(ISNUMBER(I37-H38),(I37-H38),"")</f>
        <v>52134.374999999993</v>
      </c>
      <c r="K38" s="14">
        <f t="shared" ref="K38:K101" si="8">IF(ISNUMBER(B38),DATE(YEAR(K37),MONTH(K37)+1,DAY(K37)),#N/A)</f>
        <v>43647</v>
      </c>
      <c r="L38" s="8">
        <f t="shared" si="4"/>
        <v>47750</v>
      </c>
      <c r="M38" s="8">
        <f t="shared" si="5"/>
        <v>952.08333333333337</v>
      </c>
      <c r="N38" s="6"/>
      <c r="O38" s="6"/>
      <c r="P38" s="6"/>
      <c r="Q38" s="6"/>
      <c r="R38" s="6"/>
    </row>
    <row r="39" spans="1:18" s="5" customFormat="1" x14ac:dyDescent="0.35">
      <c r="B39" s="15">
        <f t="shared" si="1"/>
        <v>4</v>
      </c>
      <c r="C39" s="14">
        <f t="shared" si="2"/>
        <v>43678</v>
      </c>
      <c r="D39" s="16"/>
      <c r="E39" s="20">
        <f t="shared" si="0"/>
        <v>750</v>
      </c>
      <c r="F39" s="16">
        <f t="shared" si="6"/>
        <v>47000</v>
      </c>
      <c r="G39" s="17">
        <f t="shared" si="7"/>
        <v>198.95833333333334</v>
      </c>
      <c r="H39" s="17">
        <f t="shared" si="3"/>
        <v>948.95833333333337</v>
      </c>
      <c r="I39" s="16">
        <f t="shared" ref="I39:I102" si="9">IF(ISNUMBER(I38-H39),(I38-H39),"")</f>
        <v>51185.416666666657</v>
      </c>
      <c r="K39" s="14">
        <f t="shared" si="8"/>
        <v>43678</v>
      </c>
      <c r="L39" s="8">
        <f t="shared" si="4"/>
        <v>47000</v>
      </c>
      <c r="M39" s="8">
        <f t="shared" si="5"/>
        <v>948.95833333333337</v>
      </c>
      <c r="N39" s="6"/>
      <c r="O39" s="6"/>
      <c r="P39" s="6"/>
      <c r="Q39" s="6"/>
      <c r="R39" s="6"/>
    </row>
    <row r="40" spans="1:18" s="5" customFormat="1" x14ac:dyDescent="0.35">
      <c r="B40" s="15">
        <f t="shared" si="1"/>
        <v>5</v>
      </c>
      <c r="C40" s="14">
        <f t="shared" si="2"/>
        <v>43709</v>
      </c>
      <c r="D40" s="16"/>
      <c r="E40" s="20">
        <f t="shared" si="0"/>
        <v>750</v>
      </c>
      <c r="F40" s="16">
        <f t="shared" si="6"/>
        <v>46250</v>
      </c>
      <c r="G40" s="17">
        <f t="shared" si="7"/>
        <v>195.83333333333334</v>
      </c>
      <c r="H40" s="17">
        <f t="shared" si="3"/>
        <v>945.83333333333337</v>
      </c>
      <c r="I40" s="16">
        <f t="shared" si="9"/>
        <v>50239.583333333321</v>
      </c>
      <c r="K40" s="14">
        <f t="shared" si="8"/>
        <v>43709</v>
      </c>
      <c r="L40" s="8">
        <f t="shared" si="4"/>
        <v>46250</v>
      </c>
      <c r="M40" s="8">
        <f t="shared" si="5"/>
        <v>945.83333333333337</v>
      </c>
      <c r="N40" s="6"/>
      <c r="O40" s="6"/>
      <c r="P40" s="6"/>
      <c r="Q40" s="6"/>
      <c r="R40" s="6"/>
    </row>
    <row r="41" spans="1:18" s="5" customFormat="1" x14ac:dyDescent="0.35">
      <c r="B41" s="15">
        <f t="shared" si="1"/>
        <v>6</v>
      </c>
      <c r="C41" s="14">
        <f t="shared" si="2"/>
        <v>43739</v>
      </c>
      <c r="D41" s="16"/>
      <c r="E41" s="20">
        <f t="shared" si="0"/>
        <v>750</v>
      </c>
      <c r="F41" s="16">
        <f t="shared" si="6"/>
        <v>45500</v>
      </c>
      <c r="G41" s="17">
        <f t="shared" si="7"/>
        <v>192.70833333333334</v>
      </c>
      <c r="H41" s="17">
        <f t="shared" si="3"/>
        <v>942.70833333333337</v>
      </c>
      <c r="I41" s="16">
        <f t="shared" si="9"/>
        <v>49296.874999999985</v>
      </c>
      <c r="K41" s="14">
        <f t="shared" si="8"/>
        <v>43739</v>
      </c>
      <c r="L41" s="8">
        <f t="shared" si="4"/>
        <v>45500</v>
      </c>
      <c r="M41" s="8">
        <f t="shared" si="5"/>
        <v>942.70833333333337</v>
      </c>
      <c r="N41" s="6"/>
      <c r="O41" s="6"/>
      <c r="P41" s="6"/>
      <c r="Q41" s="6"/>
      <c r="R41" s="6"/>
    </row>
    <row r="42" spans="1:18" s="5" customFormat="1" x14ac:dyDescent="0.35">
      <c r="B42" s="15">
        <f t="shared" si="1"/>
        <v>7</v>
      </c>
      <c r="C42" s="14">
        <f t="shared" si="2"/>
        <v>43770</v>
      </c>
      <c r="D42" s="16"/>
      <c r="E42" s="20">
        <f t="shared" si="0"/>
        <v>750</v>
      </c>
      <c r="F42" s="16">
        <f t="shared" si="6"/>
        <v>44750</v>
      </c>
      <c r="G42" s="17">
        <f t="shared" si="7"/>
        <v>189.58333333333334</v>
      </c>
      <c r="H42" s="17">
        <f t="shared" si="3"/>
        <v>939.58333333333337</v>
      </c>
      <c r="I42" s="16">
        <f t="shared" si="9"/>
        <v>48357.29166666665</v>
      </c>
      <c r="K42" s="14">
        <f t="shared" si="8"/>
        <v>43770</v>
      </c>
      <c r="L42" s="8">
        <f t="shared" si="4"/>
        <v>44750</v>
      </c>
      <c r="M42" s="8">
        <f t="shared" si="5"/>
        <v>939.58333333333337</v>
      </c>
      <c r="N42" s="6"/>
      <c r="O42" s="6"/>
      <c r="P42" s="6"/>
      <c r="Q42" s="6"/>
      <c r="R42" s="6"/>
    </row>
    <row r="43" spans="1:18" s="5" customFormat="1" x14ac:dyDescent="0.35">
      <c r="B43" s="15">
        <f t="shared" si="1"/>
        <v>8</v>
      </c>
      <c r="C43" s="14">
        <f t="shared" si="2"/>
        <v>43800</v>
      </c>
      <c r="D43" s="16"/>
      <c r="E43" s="20">
        <f t="shared" si="0"/>
        <v>750</v>
      </c>
      <c r="F43" s="16">
        <f t="shared" si="6"/>
        <v>44000</v>
      </c>
      <c r="G43" s="17">
        <f t="shared" si="7"/>
        <v>186.45833333333334</v>
      </c>
      <c r="H43" s="17">
        <f t="shared" si="3"/>
        <v>936.45833333333337</v>
      </c>
      <c r="I43" s="16">
        <f t="shared" si="9"/>
        <v>47420.833333333314</v>
      </c>
      <c r="K43" s="14">
        <f t="shared" si="8"/>
        <v>43800</v>
      </c>
      <c r="L43" s="8">
        <f t="shared" si="4"/>
        <v>44000</v>
      </c>
      <c r="M43" s="8">
        <f t="shared" si="5"/>
        <v>936.45833333333337</v>
      </c>
      <c r="N43" s="6"/>
      <c r="O43" s="6"/>
      <c r="P43" s="6"/>
      <c r="Q43" s="6"/>
      <c r="R43" s="6"/>
    </row>
    <row r="44" spans="1:18" s="5" customFormat="1" x14ac:dyDescent="0.35">
      <c r="B44" s="15">
        <f t="shared" si="1"/>
        <v>9</v>
      </c>
      <c r="C44" s="14">
        <f t="shared" si="2"/>
        <v>43831</v>
      </c>
      <c r="D44" s="16"/>
      <c r="E44" s="20">
        <f t="shared" si="0"/>
        <v>750</v>
      </c>
      <c r="F44" s="16">
        <f t="shared" si="6"/>
        <v>43250</v>
      </c>
      <c r="G44" s="17">
        <f t="shared" si="7"/>
        <v>183.33333333333334</v>
      </c>
      <c r="H44" s="17">
        <f t="shared" si="3"/>
        <v>933.33333333333337</v>
      </c>
      <c r="I44" s="16">
        <f t="shared" si="9"/>
        <v>46487.499999999978</v>
      </c>
      <c r="K44" s="14">
        <f t="shared" si="8"/>
        <v>43831</v>
      </c>
      <c r="L44" s="8">
        <f t="shared" si="4"/>
        <v>43250</v>
      </c>
      <c r="M44" s="8">
        <f t="shared" si="5"/>
        <v>933.33333333333337</v>
      </c>
      <c r="N44" s="6"/>
      <c r="O44" s="6"/>
      <c r="P44" s="6"/>
      <c r="Q44" s="6"/>
      <c r="R44" s="6"/>
    </row>
    <row r="45" spans="1:18" s="5" customFormat="1" x14ac:dyDescent="0.35">
      <c r="B45" s="15">
        <f t="shared" si="1"/>
        <v>10</v>
      </c>
      <c r="C45" s="14">
        <f t="shared" si="2"/>
        <v>43862</v>
      </c>
      <c r="D45" s="16"/>
      <c r="E45" s="20">
        <f t="shared" si="0"/>
        <v>750</v>
      </c>
      <c r="F45" s="16">
        <f t="shared" si="6"/>
        <v>42500</v>
      </c>
      <c r="G45" s="17">
        <f t="shared" si="7"/>
        <v>180.20833333333334</v>
      </c>
      <c r="H45" s="17">
        <f t="shared" si="3"/>
        <v>930.20833333333337</v>
      </c>
      <c r="I45" s="16">
        <f t="shared" si="9"/>
        <v>45557.291666666642</v>
      </c>
      <c r="K45" s="14">
        <f t="shared" si="8"/>
        <v>43862</v>
      </c>
      <c r="L45" s="8">
        <f t="shared" si="4"/>
        <v>42500</v>
      </c>
      <c r="M45" s="8">
        <f t="shared" si="5"/>
        <v>930.20833333333337</v>
      </c>
      <c r="N45" s="6"/>
      <c r="O45" s="6"/>
      <c r="P45" s="6"/>
      <c r="Q45" s="6"/>
      <c r="R45" s="6"/>
    </row>
    <row r="46" spans="1:18" s="5" customFormat="1" x14ac:dyDescent="0.35">
      <c r="B46" s="15">
        <f t="shared" si="1"/>
        <v>11</v>
      </c>
      <c r="C46" s="14">
        <f t="shared" si="2"/>
        <v>43891</v>
      </c>
      <c r="D46" s="16"/>
      <c r="E46" s="20">
        <f t="shared" si="0"/>
        <v>750</v>
      </c>
      <c r="F46" s="16">
        <f t="shared" si="6"/>
        <v>41750</v>
      </c>
      <c r="G46" s="17">
        <f t="shared" si="7"/>
        <v>177.08333333333334</v>
      </c>
      <c r="H46" s="17">
        <f t="shared" si="3"/>
        <v>927.08333333333337</v>
      </c>
      <c r="I46" s="16">
        <f t="shared" si="9"/>
        <v>44630.208333333307</v>
      </c>
      <c r="K46" s="14">
        <f t="shared" si="8"/>
        <v>43891</v>
      </c>
      <c r="L46" s="8">
        <f t="shared" si="4"/>
        <v>41750</v>
      </c>
      <c r="M46" s="8">
        <f t="shared" si="5"/>
        <v>927.08333333333337</v>
      </c>
      <c r="N46" s="6"/>
      <c r="O46" s="6"/>
      <c r="P46" s="6"/>
      <c r="Q46" s="6"/>
      <c r="R46" s="6"/>
    </row>
    <row r="47" spans="1:18" s="5" customFormat="1" x14ac:dyDescent="0.35">
      <c r="B47" s="15">
        <f t="shared" si="1"/>
        <v>12</v>
      </c>
      <c r="C47" s="14">
        <f t="shared" si="2"/>
        <v>43922</v>
      </c>
      <c r="D47" s="16"/>
      <c r="E47" s="20">
        <f t="shared" si="0"/>
        <v>750</v>
      </c>
      <c r="F47" s="16">
        <f t="shared" si="6"/>
        <v>41000</v>
      </c>
      <c r="G47" s="17">
        <f t="shared" si="7"/>
        <v>173.95833333333334</v>
      </c>
      <c r="H47" s="17">
        <f t="shared" si="3"/>
        <v>923.95833333333337</v>
      </c>
      <c r="I47" s="16">
        <f t="shared" si="9"/>
        <v>43706.249999999971</v>
      </c>
      <c r="K47" s="14">
        <f t="shared" si="8"/>
        <v>43922</v>
      </c>
      <c r="L47" s="8">
        <f t="shared" si="4"/>
        <v>41000</v>
      </c>
      <c r="M47" s="8">
        <f t="shared" si="5"/>
        <v>923.95833333333337</v>
      </c>
      <c r="N47" s="6"/>
      <c r="O47" s="6"/>
      <c r="P47" s="6"/>
      <c r="Q47" s="6"/>
      <c r="R47" s="6"/>
    </row>
    <row r="48" spans="1:18" s="5" customFormat="1" x14ac:dyDescent="0.35">
      <c r="B48" s="15">
        <f t="shared" si="1"/>
        <v>13</v>
      </c>
      <c r="C48" s="14">
        <f t="shared" si="2"/>
        <v>43952</v>
      </c>
      <c r="D48" s="16"/>
      <c r="E48" s="20">
        <f t="shared" si="0"/>
        <v>750</v>
      </c>
      <c r="F48" s="16">
        <f t="shared" si="6"/>
        <v>40250</v>
      </c>
      <c r="G48" s="17">
        <f t="shared" si="7"/>
        <v>170.83333333333334</v>
      </c>
      <c r="H48" s="17">
        <f t="shared" si="3"/>
        <v>920.83333333333337</v>
      </c>
      <c r="I48" s="16">
        <f t="shared" si="9"/>
        <v>42785.416666666635</v>
      </c>
      <c r="K48" s="14">
        <f t="shared" si="8"/>
        <v>43952</v>
      </c>
      <c r="L48" s="8">
        <f t="shared" si="4"/>
        <v>40250</v>
      </c>
      <c r="M48" s="8">
        <f t="shared" si="5"/>
        <v>920.83333333333337</v>
      </c>
      <c r="N48" s="6"/>
      <c r="O48" s="6"/>
      <c r="P48" s="6"/>
      <c r="Q48" s="6"/>
      <c r="R48" s="6"/>
    </row>
    <row r="49" spans="2:18" s="5" customFormat="1" x14ac:dyDescent="0.35">
      <c r="B49" s="15">
        <f t="shared" si="1"/>
        <v>14</v>
      </c>
      <c r="C49" s="14">
        <f t="shared" si="2"/>
        <v>43983</v>
      </c>
      <c r="D49" s="16"/>
      <c r="E49" s="20">
        <f t="shared" si="0"/>
        <v>750</v>
      </c>
      <c r="F49" s="16">
        <f t="shared" si="6"/>
        <v>39500</v>
      </c>
      <c r="G49" s="17">
        <f t="shared" si="7"/>
        <v>167.70833333333334</v>
      </c>
      <c r="H49" s="17">
        <f t="shared" si="3"/>
        <v>917.70833333333337</v>
      </c>
      <c r="I49" s="16">
        <f t="shared" si="9"/>
        <v>41867.708333333299</v>
      </c>
      <c r="K49" s="14">
        <f t="shared" si="8"/>
        <v>43983</v>
      </c>
      <c r="L49" s="8">
        <f t="shared" si="4"/>
        <v>39500</v>
      </c>
      <c r="M49" s="8">
        <f t="shared" si="5"/>
        <v>917.70833333333337</v>
      </c>
      <c r="N49" s="6"/>
      <c r="O49" s="6"/>
      <c r="P49" s="6"/>
      <c r="Q49" s="6"/>
      <c r="R49" s="6"/>
    </row>
    <row r="50" spans="2:18" s="5" customFormat="1" x14ac:dyDescent="0.35">
      <c r="B50" s="15">
        <f t="shared" si="1"/>
        <v>15</v>
      </c>
      <c r="C50" s="14">
        <f t="shared" si="2"/>
        <v>44013</v>
      </c>
      <c r="D50" s="16"/>
      <c r="E50" s="20">
        <f t="shared" si="0"/>
        <v>750</v>
      </c>
      <c r="F50" s="16">
        <f t="shared" si="6"/>
        <v>38750</v>
      </c>
      <c r="G50" s="17">
        <f t="shared" si="7"/>
        <v>164.58333333333334</v>
      </c>
      <c r="H50" s="17">
        <f t="shared" si="3"/>
        <v>914.58333333333337</v>
      </c>
      <c r="I50" s="16">
        <f t="shared" si="9"/>
        <v>40953.124999999964</v>
      </c>
      <c r="K50" s="14">
        <f t="shared" si="8"/>
        <v>44013</v>
      </c>
      <c r="L50" s="8">
        <f t="shared" si="4"/>
        <v>38750</v>
      </c>
      <c r="M50" s="8">
        <f t="shared" si="5"/>
        <v>914.58333333333337</v>
      </c>
      <c r="N50" s="6"/>
      <c r="O50" s="6"/>
      <c r="P50" s="6"/>
      <c r="Q50" s="6"/>
      <c r="R50" s="6"/>
    </row>
    <row r="51" spans="2:18" s="5" customFormat="1" x14ac:dyDescent="0.35">
      <c r="B51" s="15">
        <f t="shared" si="1"/>
        <v>16</v>
      </c>
      <c r="C51" s="14">
        <f t="shared" si="2"/>
        <v>44044</v>
      </c>
      <c r="D51" s="16"/>
      <c r="E51" s="20">
        <f t="shared" si="0"/>
        <v>750</v>
      </c>
      <c r="F51" s="16">
        <f t="shared" si="6"/>
        <v>38000</v>
      </c>
      <c r="G51" s="17">
        <f t="shared" si="7"/>
        <v>161.45833333333334</v>
      </c>
      <c r="H51" s="17">
        <f t="shared" si="3"/>
        <v>911.45833333333337</v>
      </c>
      <c r="I51" s="16">
        <f t="shared" si="9"/>
        <v>40041.666666666628</v>
      </c>
      <c r="K51" s="14">
        <f t="shared" si="8"/>
        <v>44044</v>
      </c>
      <c r="L51" s="8">
        <f t="shared" si="4"/>
        <v>38000</v>
      </c>
      <c r="M51" s="8">
        <f t="shared" si="5"/>
        <v>911.45833333333337</v>
      </c>
      <c r="N51" s="6"/>
      <c r="O51" s="6"/>
      <c r="P51" s="6"/>
      <c r="Q51" s="6"/>
      <c r="R51" s="6"/>
    </row>
    <row r="52" spans="2:18" s="5" customFormat="1" x14ac:dyDescent="0.35">
      <c r="B52" s="15">
        <f t="shared" si="1"/>
        <v>17</v>
      </c>
      <c r="C52" s="14">
        <f t="shared" si="2"/>
        <v>44075</v>
      </c>
      <c r="D52" s="16"/>
      <c r="E52" s="20">
        <f t="shared" si="0"/>
        <v>750</v>
      </c>
      <c r="F52" s="16">
        <f t="shared" si="6"/>
        <v>37250</v>
      </c>
      <c r="G52" s="17">
        <f t="shared" si="7"/>
        <v>158.33333333333334</v>
      </c>
      <c r="H52" s="17">
        <f t="shared" si="3"/>
        <v>908.33333333333337</v>
      </c>
      <c r="I52" s="16">
        <f t="shared" si="9"/>
        <v>39133.333333333292</v>
      </c>
      <c r="K52" s="14">
        <f t="shared" si="8"/>
        <v>44075</v>
      </c>
      <c r="L52" s="8">
        <f t="shared" si="4"/>
        <v>37250</v>
      </c>
      <c r="M52" s="8">
        <f t="shared" si="5"/>
        <v>908.33333333333337</v>
      </c>
      <c r="N52" s="6"/>
      <c r="O52" s="6"/>
      <c r="P52" s="6"/>
      <c r="Q52" s="6"/>
      <c r="R52" s="6"/>
    </row>
    <row r="53" spans="2:18" s="5" customFormat="1" x14ac:dyDescent="0.35">
      <c r="B53" s="15">
        <f t="shared" si="1"/>
        <v>18</v>
      </c>
      <c r="C53" s="14">
        <f t="shared" si="2"/>
        <v>44105</v>
      </c>
      <c r="D53" s="16"/>
      <c r="E53" s="20">
        <f t="shared" si="0"/>
        <v>750</v>
      </c>
      <c r="F53" s="16">
        <f t="shared" si="6"/>
        <v>36500</v>
      </c>
      <c r="G53" s="17">
        <f t="shared" si="7"/>
        <v>155.20833333333334</v>
      </c>
      <c r="H53" s="17">
        <f t="shared" si="3"/>
        <v>905.20833333333337</v>
      </c>
      <c r="I53" s="16">
        <f t="shared" si="9"/>
        <v>38228.124999999956</v>
      </c>
      <c r="K53" s="14">
        <f t="shared" si="8"/>
        <v>44105</v>
      </c>
      <c r="L53" s="8">
        <f t="shared" si="4"/>
        <v>36500</v>
      </c>
      <c r="M53" s="8">
        <f t="shared" si="5"/>
        <v>905.20833333333337</v>
      </c>
      <c r="N53" s="6"/>
      <c r="O53" s="6"/>
      <c r="P53" s="6"/>
      <c r="Q53" s="6"/>
      <c r="R53" s="6"/>
    </row>
    <row r="54" spans="2:18" s="5" customFormat="1" x14ac:dyDescent="0.35">
      <c r="B54" s="15">
        <f t="shared" si="1"/>
        <v>19</v>
      </c>
      <c r="C54" s="14">
        <f t="shared" si="2"/>
        <v>44136</v>
      </c>
      <c r="D54" s="16"/>
      <c r="E54" s="20">
        <f t="shared" si="0"/>
        <v>750</v>
      </c>
      <c r="F54" s="16">
        <f t="shared" si="6"/>
        <v>35750</v>
      </c>
      <c r="G54" s="17">
        <f t="shared" si="7"/>
        <v>152.08333333333334</v>
      </c>
      <c r="H54" s="17">
        <f t="shared" si="3"/>
        <v>902.08333333333337</v>
      </c>
      <c r="I54" s="16">
        <f t="shared" si="9"/>
        <v>37326.041666666621</v>
      </c>
      <c r="K54" s="14">
        <f t="shared" si="8"/>
        <v>44136</v>
      </c>
      <c r="L54" s="8">
        <f t="shared" si="4"/>
        <v>35750</v>
      </c>
      <c r="M54" s="8">
        <f t="shared" si="5"/>
        <v>902.08333333333337</v>
      </c>
      <c r="N54" s="6"/>
      <c r="O54" s="6"/>
      <c r="P54" s="6"/>
      <c r="Q54" s="6"/>
      <c r="R54" s="6"/>
    </row>
    <row r="55" spans="2:18" s="5" customFormat="1" x14ac:dyDescent="0.35">
      <c r="B55" s="15">
        <f t="shared" si="1"/>
        <v>20</v>
      </c>
      <c r="C55" s="14">
        <f t="shared" si="2"/>
        <v>44166</v>
      </c>
      <c r="D55" s="16"/>
      <c r="E55" s="20">
        <f t="shared" si="0"/>
        <v>750</v>
      </c>
      <c r="F55" s="16">
        <f t="shared" si="6"/>
        <v>35000</v>
      </c>
      <c r="G55" s="17">
        <f t="shared" si="7"/>
        <v>148.95833333333334</v>
      </c>
      <c r="H55" s="17">
        <f t="shared" si="3"/>
        <v>898.95833333333337</v>
      </c>
      <c r="I55" s="16">
        <f t="shared" si="9"/>
        <v>36427.083333333285</v>
      </c>
      <c r="K55" s="14">
        <f t="shared" si="8"/>
        <v>44166</v>
      </c>
      <c r="L55" s="8">
        <f t="shared" si="4"/>
        <v>35000</v>
      </c>
      <c r="M55" s="8">
        <f t="shared" si="5"/>
        <v>898.95833333333337</v>
      </c>
      <c r="N55" s="6"/>
      <c r="O55" s="6"/>
      <c r="P55" s="6"/>
      <c r="Q55" s="6"/>
      <c r="R55" s="6"/>
    </row>
    <row r="56" spans="2:18" s="5" customFormat="1" x14ac:dyDescent="0.35">
      <c r="B56" s="15">
        <f t="shared" si="1"/>
        <v>21</v>
      </c>
      <c r="C56" s="14">
        <f t="shared" si="2"/>
        <v>44197</v>
      </c>
      <c r="D56" s="16"/>
      <c r="E56" s="20">
        <f t="shared" si="0"/>
        <v>750</v>
      </c>
      <c r="F56" s="16">
        <f t="shared" si="6"/>
        <v>34250</v>
      </c>
      <c r="G56" s="17">
        <f t="shared" si="7"/>
        <v>145.83333333333334</v>
      </c>
      <c r="H56" s="17">
        <f t="shared" si="3"/>
        <v>895.83333333333337</v>
      </c>
      <c r="I56" s="16">
        <f t="shared" si="9"/>
        <v>35531.249999999949</v>
      </c>
      <c r="K56" s="14">
        <f t="shared" si="8"/>
        <v>44197</v>
      </c>
      <c r="L56" s="8">
        <f t="shared" si="4"/>
        <v>34250</v>
      </c>
      <c r="M56" s="8">
        <f t="shared" si="5"/>
        <v>895.83333333333337</v>
      </c>
      <c r="N56" s="6"/>
      <c r="O56" s="6"/>
      <c r="P56" s="6"/>
      <c r="Q56" s="6"/>
      <c r="R56" s="6"/>
    </row>
    <row r="57" spans="2:18" s="5" customFormat="1" x14ac:dyDescent="0.35">
      <c r="B57" s="15">
        <f t="shared" si="1"/>
        <v>22</v>
      </c>
      <c r="C57" s="14">
        <f t="shared" si="2"/>
        <v>44228</v>
      </c>
      <c r="D57" s="16"/>
      <c r="E57" s="20">
        <f t="shared" si="0"/>
        <v>750</v>
      </c>
      <c r="F57" s="16">
        <f t="shared" si="6"/>
        <v>33500</v>
      </c>
      <c r="G57" s="17">
        <f t="shared" si="7"/>
        <v>142.70833333333334</v>
      </c>
      <c r="H57" s="17">
        <f t="shared" si="3"/>
        <v>892.70833333333337</v>
      </c>
      <c r="I57" s="16">
        <f t="shared" si="9"/>
        <v>34638.541666666613</v>
      </c>
      <c r="K57" s="14">
        <f t="shared" si="8"/>
        <v>44228</v>
      </c>
      <c r="L57" s="8">
        <f t="shared" si="4"/>
        <v>33500</v>
      </c>
      <c r="M57" s="8">
        <f t="shared" si="5"/>
        <v>892.70833333333337</v>
      </c>
      <c r="N57" s="6"/>
      <c r="O57" s="6"/>
      <c r="P57" s="6"/>
      <c r="Q57" s="6"/>
      <c r="R57" s="6"/>
    </row>
    <row r="58" spans="2:18" s="5" customFormat="1" x14ac:dyDescent="0.35">
      <c r="B58" s="15">
        <f t="shared" si="1"/>
        <v>23</v>
      </c>
      <c r="C58" s="14">
        <f t="shared" si="2"/>
        <v>44256</v>
      </c>
      <c r="D58" s="16"/>
      <c r="E58" s="20">
        <f t="shared" si="0"/>
        <v>750</v>
      </c>
      <c r="F58" s="16">
        <f t="shared" si="6"/>
        <v>32750</v>
      </c>
      <c r="G58" s="17">
        <f t="shared" si="7"/>
        <v>139.58333333333334</v>
      </c>
      <c r="H58" s="17">
        <f t="shared" si="3"/>
        <v>889.58333333333337</v>
      </c>
      <c r="I58" s="16">
        <f t="shared" si="9"/>
        <v>33748.958333333278</v>
      </c>
      <c r="K58" s="14">
        <f t="shared" si="8"/>
        <v>44256</v>
      </c>
      <c r="L58" s="8">
        <f t="shared" si="4"/>
        <v>32750</v>
      </c>
      <c r="M58" s="8">
        <f t="shared" si="5"/>
        <v>889.58333333333337</v>
      </c>
      <c r="N58" s="6"/>
      <c r="O58" s="6"/>
      <c r="P58" s="6"/>
      <c r="Q58" s="6"/>
      <c r="R58" s="6"/>
    </row>
    <row r="59" spans="2:18" s="5" customFormat="1" x14ac:dyDescent="0.35">
      <c r="B59" s="15">
        <f t="shared" si="1"/>
        <v>24</v>
      </c>
      <c r="C59" s="14">
        <f t="shared" si="2"/>
        <v>44287</v>
      </c>
      <c r="D59" s="16"/>
      <c r="E59" s="20">
        <f t="shared" si="0"/>
        <v>750</v>
      </c>
      <c r="F59" s="16">
        <f t="shared" si="6"/>
        <v>32000</v>
      </c>
      <c r="G59" s="17">
        <f t="shared" si="7"/>
        <v>136.45833333333334</v>
      </c>
      <c r="H59" s="17">
        <f t="shared" si="3"/>
        <v>886.45833333333337</v>
      </c>
      <c r="I59" s="16">
        <f t="shared" si="9"/>
        <v>32862.499999999942</v>
      </c>
      <c r="K59" s="14">
        <f t="shared" si="8"/>
        <v>44287</v>
      </c>
      <c r="L59" s="8">
        <f t="shared" si="4"/>
        <v>32000</v>
      </c>
      <c r="M59" s="8">
        <f t="shared" si="5"/>
        <v>886.45833333333337</v>
      </c>
      <c r="N59" s="6"/>
      <c r="O59" s="6"/>
      <c r="P59" s="6"/>
      <c r="Q59" s="6"/>
      <c r="R59" s="6"/>
    </row>
    <row r="60" spans="2:18" s="5" customFormat="1" x14ac:dyDescent="0.35">
      <c r="B60" s="15">
        <f t="shared" si="1"/>
        <v>25</v>
      </c>
      <c r="C60" s="14">
        <f t="shared" si="2"/>
        <v>44317</v>
      </c>
      <c r="E60" s="20">
        <f t="shared" si="0"/>
        <v>750</v>
      </c>
      <c r="F60" s="16">
        <f t="shared" si="6"/>
        <v>31250</v>
      </c>
      <c r="G60" s="17">
        <f t="shared" si="7"/>
        <v>133.33333333333334</v>
      </c>
      <c r="H60" s="17">
        <f t="shared" si="3"/>
        <v>883.33333333333337</v>
      </c>
      <c r="I60" s="16">
        <f t="shared" si="9"/>
        <v>31979.16666666661</v>
      </c>
      <c r="K60" s="14">
        <f t="shared" si="8"/>
        <v>44317</v>
      </c>
      <c r="L60" s="8">
        <f t="shared" si="4"/>
        <v>31250</v>
      </c>
      <c r="M60" s="8">
        <f t="shared" si="5"/>
        <v>883.33333333333337</v>
      </c>
      <c r="N60" s="6"/>
      <c r="O60" s="6"/>
      <c r="P60" s="6"/>
      <c r="Q60" s="6"/>
      <c r="R60" s="6"/>
    </row>
    <row r="61" spans="2:18" s="5" customFormat="1" x14ac:dyDescent="0.35">
      <c r="B61" s="15">
        <f t="shared" si="1"/>
        <v>26</v>
      </c>
      <c r="C61" s="14">
        <f t="shared" si="2"/>
        <v>44348</v>
      </c>
      <c r="E61" s="20">
        <f t="shared" si="0"/>
        <v>750</v>
      </c>
      <c r="F61" s="16">
        <f t="shared" si="6"/>
        <v>30500</v>
      </c>
      <c r="G61" s="17">
        <f t="shared" si="7"/>
        <v>130.20833333333334</v>
      </c>
      <c r="H61" s="17">
        <f t="shared" si="3"/>
        <v>880.20833333333337</v>
      </c>
      <c r="I61" s="16">
        <f t="shared" si="9"/>
        <v>31098.958333333278</v>
      </c>
      <c r="K61" s="14">
        <f t="shared" si="8"/>
        <v>44348</v>
      </c>
      <c r="L61" s="8">
        <f t="shared" si="4"/>
        <v>30500</v>
      </c>
      <c r="M61" s="8">
        <f t="shared" si="5"/>
        <v>880.20833333333337</v>
      </c>
      <c r="N61" s="6"/>
      <c r="O61" s="6"/>
      <c r="P61" s="6"/>
      <c r="Q61" s="6"/>
      <c r="R61" s="6"/>
    </row>
    <row r="62" spans="2:18" s="5" customFormat="1" x14ac:dyDescent="0.35">
      <c r="B62" s="15">
        <f t="shared" si="1"/>
        <v>27</v>
      </c>
      <c r="C62" s="14">
        <f t="shared" si="2"/>
        <v>44378</v>
      </c>
      <c r="E62" s="20">
        <f t="shared" si="0"/>
        <v>750</v>
      </c>
      <c r="F62" s="16">
        <f t="shared" si="6"/>
        <v>29750</v>
      </c>
      <c r="G62" s="17">
        <f t="shared" si="7"/>
        <v>127.08333333333333</v>
      </c>
      <c r="H62" s="17">
        <f t="shared" si="3"/>
        <v>877.08333333333337</v>
      </c>
      <c r="I62" s="16">
        <f t="shared" si="9"/>
        <v>30221.874999999945</v>
      </c>
      <c r="K62" s="14">
        <f t="shared" si="8"/>
        <v>44378</v>
      </c>
      <c r="L62" s="8">
        <f t="shared" si="4"/>
        <v>29750</v>
      </c>
      <c r="M62" s="8">
        <f t="shared" si="5"/>
        <v>877.08333333333337</v>
      </c>
      <c r="N62" s="6"/>
      <c r="O62" s="6"/>
      <c r="P62" s="6"/>
      <c r="Q62" s="6"/>
      <c r="R62" s="6"/>
    </row>
    <row r="63" spans="2:18" s="5" customFormat="1" x14ac:dyDescent="0.35">
      <c r="B63" s="15">
        <f t="shared" si="1"/>
        <v>28</v>
      </c>
      <c r="C63" s="14">
        <f t="shared" si="2"/>
        <v>44409</v>
      </c>
      <c r="E63" s="20">
        <f t="shared" si="0"/>
        <v>750</v>
      </c>
      <c r="F63" s="16">
        <f t="shared" si="6"/>
        <v>29000</v>
      </c>
      <c r="G63" s="17">
        <f t="shared" si="7"/>
        <v>123.95833333333333</v>
      </c>
      <c r="H63" s="17">
        <f t="shared" si="3"/>
        <v>873.95833333333337</v>
      </c>
      <c r="I63" s="16">
        <f t="shared" si="9"/>
        <v>29347.916666666613</v>
      </c>
      <c r="K63" s="14">
        <f t="shared" si="8"/>
        <v>44409</v>
      </c>
      <c r="L63" s="8">
        <f t="shared" si="4"/>
        <v>29000</v>
      </c>
      <c r="M63" s="8">
        <f t="shared" si="5"/>
        <v>873.95833333333337</v>
      </c>
      <c r="N63" s="6"/>
      <c r="O63" s="6"/>
      <c r="P63" s="6"/>
      <c r="Q63" s="6"/>
      <c r="R63" s="6"/>
    </row>
    <row r="64" spans="2:18" s="5" customFormat="1" x14ac:dyDescent="0.35">
      <c r="B64" s="15">
        <f t="shared" si="1"/>
        <v>29</v>
      </c>
      <c r="C64" s="14">
        <f t="shared" si="2"/>
        <v>44440</v>
      </c>
      <c r="E64" s="20">
        <f t="shared" si="0"/>
        <v>750</v>
      </c>
      <c r="F64" s="16">
        <f t="shared" si="6"/>
        <v>28250</v>
      </c>
      <c r="G64" s="17">
        <f t="shared" si="7"/>
        <v>120.83333333333333</v>
      </c>
      <c r="H64" s="17">
        <f t="shared" si="3"/>
        <v>870.83333333333337</v>
      </c>
      <c r="I64" s="16">
        <f t="shared" si="9"/>
        <v>28477.083333333281</v>
      </c>
      <c r="K64" s="14">
        <f t="shared" si="8"/>
        <v>44440</v>
      </c>
      <c r="L64" s="8">
        <f t="shared" si="4"/>
        <v>28250</v>
      </c>
      <c r="M64" s="8">
        <f t="shared" si="5"/>
        <v>870.83333333333337</v>
      </c>
      <c r="N64" s="6"/>
      <c r="O64" s="6"/>
      <c r="P64" s="6"/>
      <c r="Q64" s="6"/>
      <c r="R64" s="6"/>
    </row>
    <row r="65" spans="2:18" s="5" customFormat="1" x14ac:dyDescent="0.35">
      <c r="B65" s="15">
        <f t="shared" si="1"/>
        <v>30</v>
      </c>
      <c r="C65" s="14">
        <f t="shared" si="2"/>
        <v>44470</v>
      </c>
      <c r="E65" s="20">
        <f t="shared" si="0"/>
        <v>750</v>
      </c>
      <c r="F65" s="16">
        <f t="shared" si="6"/>
        <v>27500</v>
      </c>
      <c r="G65" s="17">
        <f t="shared" si="7"/>
        <v>117.70833333333333</v>
      </c>
      <c r="H65" s="17">
        <f t="shared" si="3"/>
        <v>867.70833333333337</v>
      </c>
      <c r="I65" s="16">
        <f t="shared" si="9"/>
        <v>27609.374999999949</v>
      </c>
      <c r="K65" s="14">
        <f t="shared" si="8"/>
        <v>44470</v>
      </c>
      <c r="L65" s="8">
        <f t="shared" si="4"/>
        <v>27500</v>
      </c>
      <c r="M65" s="8">
        <f t="shared" si="5"/>
        <v>867.70833333333337</v>
      </c>
      <c r="N65" s="6"/>
      <c r="O65" s="6"/>
      <c r="P65" s="6"/>
      <c r="Q65" s="6"/>
      <c r="R65" s="6"/>
    </row>
    <row r="66" spans="2:18" s="5" customFormat="1" x14ac:dyDescent="0.35">
      <c r="B66" s="15">
        <f t="shared" si="1"/>
        <v>31</v>
      </c>
      <c r="C66" s="14">
        <f t="shared" si="2"/>
        <v>44501</v>
      </c>
      <c r="E66" s="20">
        <f t="shared" si="0"/>
        <v>750</v>
      </c>
      <c r="F66" s="16">
        <f t="shared" si="6"/>
        <v>26750</v>
      </c>
      <c r="G66" s="17">
        <f t="shared" si="7"/>
        <v>114.58333333333333</v>
      </c>
      <c r="H66" s="17">
        <f t="shared" si="3"/>
        <v>864.58333333333337</v>
      </c>
      <c r="I66" s="16">
        <f t="shared" si="9"/>
        <v>26744.791666666617</v>
      </c>
      <c r="K66" s="14">
        <f t="shared" si="8"/>
        <v>44501</v>
      </c>
      <c r="L66" s="8">
        <f t="shared" si="4"/>
        <v>26750</v>
      </c>
      <c r="M66" s="8">
        <f t="shared" si="5"/>
        <v>864.58333333333337</v>
      </c>
      <c r="N66" s="6"/>
      <c r="O66" s="6"/>
      <c r="P66" s="6"/>
      <c r="Q66" s="6"/>
      <c r="R66" s="6"/>
    </row>
    <row r="67" spans="2:18" s="5" customFormat="1" x14ac:dyDescent="0.35">
      <c r="B67" s="15">
        <f t="shared" si="1"/>
        <v>32</v>
      </c>
      <c r="C67" s="14">
        <f t="shared" si="2"/>
        <v>44531</v>
      </c>
      <c r="E67" s="20">
        <f t="shared" si="0"/>
        <v>750</v>
      </c>
      <c r="F67" s="16">
        <f t="shared" si="6"/>
        <v>26000</v>
      </c>
      <c r="G67" s="17">
        <f t="shared" si="7"/>
        <v>111.45833333333333</v>
      </c>
      <c r="H67" s="17">
        <f t="shared" si="3"/>
        <v>861.45833333333337</v>
      </c>
      <c r="I67" s="16">
        <f t="shared" si="9"/>
        <v>25883.333333333285</v>
      </c>
      <c r="K67" s="14">
        <f t="shared" si="8"/>
        <v>44531</v>
      </c>
      <c r="L67" s="8">
        <f t="shared" si="4"/>
        <v>26000</v>
      </c>
      <c r="M67" s="8">
        <f t="shared" si="5"/>
        <v>861.45833333333337</v>
      </c>
      <c r="N67" s="6"/>
      <c r="O67" s="6"/>
      <c r="P67" s="6"/>
      <c r="Q67" s="6"/>
      <c r="R67" s="6"/>
    </row>
    <row r="68" spans="2:18" s="5" customFormat="1" x14ac:dyDescent="0.35">
      <c r="B68" s="15">
        <f t="shared" si="1"/>
        <v>33</v>
      </c>
      <c r="C68" s="14">
        <f t="shared" si="2"/>
        <v>44562</v>
      </c>
      <c r="E68" s="20">
        <f t="shared" si="0"/>
        <v>750</v>
      </c>
      <c r="F68" s="16">
        <f t="shared" si="6"/>
        <v>25250</v>
      </c>
      <c r="G68" s="17">
        <f t="shared" si="7"/>
        <v>108.33333333333333</v>
      </c>
      <c r="H68" s="17">
        <f t="shared" si="3"/>
        <v>858.33333333333337</v>
      </c>
      <c r="I68" s="16">
        <f t="shared" si="9"/>
        <v>25024.999999999953</v>
      </c>
      <c r="K68" s="14">
        <f t="shared" si="8"/>
        <v>44562</v>
      </c>
      <c r="L68" s="8">
        <f t="shared" si="4"/>
        <v>25250</v>
      </c>
      <c r="M68" s="8">
        <f t="shared" si="5"/>
        <v>858.33333333333337</v>
      </c>
      <c r="N68" s="6"/>
      <c r="O68" s="6"/>
      <c r="P68" s="6"/>
      <c r="Q68" s="6"/>
      <c r="R68" s="6"/>
    </row>
    <row r="69" spans="2:18" s="5" customFormat="1" x14ac:dyDescent="0.35">
      <c r="B69" s="15">
        <f t="shared" si="1"/>
        <v>34</v>
      </c>
      <c r="C69" s="14">
        <f t="shared" si="2"/>
        <v>44593</v>
      </c>
      <c r="E69" s="20">
        <f t="shared" si="0"/>
        <v>750</v>
      </c>
      <c r="F69" s="16">
        <f t="shared" si="6"/>
        <v>24500</v>
      </c>
      <c r="G69" s="17">
        <f t="shared" si="7"/>
        <v>105.20833333333333</v>
      </c>
      <c r="H69" s="17">
        <f t="shared" si="3"/>
        <v>855.20833333333337</v>
      </c>
      <c r="I69" s="16">
        <f t="shared" si="9"/>
        <v>24169.791666666621</v>
      </c>
      <c r="K69" s="14">
        <f t="shared" si="8"/>
        <v>44593</v>
      </c>
      <c r="L69" s="8">
        <f t="shared" si="4"/>
        <v>24500</v>
      </c>
      <c r="M69" s="8">
        <f t="shared" si="5"/>
        <v>855.20833333333337</v>
      </c>
      <c r="N69" s="6"/>
      <c r="O69" s="6"/>
      <c r="P69" s="6"/>
      <c r="Q69" s="6"/>
      <c r="R69" s="6"/>
    </row>
    <row r="70" spans="2:18" s="5" customFormat="1" x14ac:dyDescent="0.35">
      <c r="B70" s="15">
        <f t="shared" si="1"/>
        <v>35</v>
      </c>
      <c r="C70" s="14">
        <f t="shared" si="2"/>
        <v>44621</v>
      </c>
      <c r="E70" s="20">
        <f t="shared" si="0"/>
        <v>750</v>
      </c>
      <c r="F70" s="16">
        <f t="shared" si="6"/>
        <v>23750</v>
      </c>
      <c r="G70" s="17">
        <f t="shared" si="7"/>
        <v>102.08333333333333</v>
      </c>
      <c r="H70" s="17">
        <f t="shared" si="3"/>
        <v>852.08333333333337</v>
      </c>
      <c r="I70" s="16">
        <f t="shared" si="9"/>
        <v>23317.708333333288</v>
      </c>
      <c r="K70" s="14">
        <f t="shared" si="8"/>
        <v>44621</v>
      </c>
      <c r="L70" s="8">
        <f t="shared" si="4"/>
        <v>23750</v>
      </c>
      <c r="M70" s="8">
        <f t="shared" si="5"/>
        <v>852.08333333333337</v>
      </c>
      <c r="N70" s="6"/>
      <c r="O70" s="6"/>
      <c r="P70" s="6"/>
      <c r="Q70" s="6"/>
      <c r="R70" s="6"/>
    </row>
    <row r="71" spans="2:18" s="5" customFormat="1" x14ac:dyDescent="0.35">
      <c r="B71" s="15">
        <f t="shared" si="1"/>
        <v>36</v>
      </c>
      <c r="C71" s="14">
        <f t="shared" si="2"/>
        <v>44652</v>
      </c>
      <c r="E71" s="20">
        <f t="shared" si="0"/>
        <v>750</v>
      </c>
      <c r="F71" s="16">
        <f t="shared" si="6"/>
        <v>23000</v>
      </c>
      <c r="G71" s="17">
        <f t="shared" si="7"/>
        <v>98.958333333333329</v>
      </c>
      <c r="H71" s="17">
        <f t="shared" si="3"/>
        <v>848.95833333333337</v>
      </c>
      <c r="I71" s="16">
        <f t="shared" si="9"/>
        <v>22468.749999999956</v>
      </c>
      <c r="K71" s="14">
        <f t="shared" si="8"/>
        <v>44652</v>
      </c>
      <c r="L71" s="8">
        <f t="shared" si="4"/>
        <v>23000</v>
      </c>
      <c r="M71" s="8">
        <f t="shared" si="5"/>
        <v>848.95833333333337</v>
      </c>
      <c r="N71" s="6"/>
      <c r="O71" s="6"/>
      <c r="P71" s="6"/>
      <c r="Q71" s="6"/>
      <c r="R71" s="6"/>
    </row>
    <row r="72" spans="2:18" s="5" customFormat="1" x14ac:dyDescent="0.35">
      <c r="B72" s="15">
        <f t="shared" si="1"/>
        <v>37</v>
      </c>
      <c r="C72" s="14">
        <f t="shared" si="2"/>
        <v>44682</v>
      </c>
      <c r="E72" s="20">
        <f t="shared" si="0"/>
        <v>750</v>
      </c>
      <c r="F72" s="16">
        <f t="shared" si="6"/>
        <v>22250</v>
      </c>
      <c r="G72" s="17">
        <f t="shared" si="7"/>
        <v>95.833333333333329</v>
      </c>
      <c r="H72" s="17">
        <f t="shared" si="3"/>
        <v>845.83333333333337</v>
      </c>
      <c r="I72" s="16">
        <f t="shared" si="9"/>
        <v>21622.916666666624</v>
      </c>
      <c r="K72" s="14">
        <f t="shared" si="8"/>
        <v>44682</v>
      </c>
      <c r="L72" s="8">
        <f t="shared" si="4"/>
        <v>22250</v>
      </c>
      <c r="M72" s="8">
        <f t="shared" si="5"/>
        <v>845.83333333333337</v>
      </c>
      <c r="N72" s="6"/>
      <c r="O72" s="6"/>
      <c r="P72" s="6"/>
      <c r="Q72" s="6"/>
      <c r="R72" s="6"/>
    </row>
    <row r="73" spans="2:18" s="5" customFormat="1" x14ac:dyDescent="0.35">
      <c r="B73" s="15">
        <f t="shared" si="1"/>
        <v>38</v>
      </c>
      <c r="C73" s="14">
        <f t="shared" si="2"/>
        <v>44713</v>
      </c>
      <c r="E73" s="20">
        <f t="shared" si="0"/>
        <v>750</v>
      </c>
      <c r="F73" s="16">
        <f t="shared" si="6"/>
        <v>21500</v>
      </c>
      <c r="G73" s="17">
        <f t="shared" si="7"/>
        <v>92.708333333333329</v>
      </c>
      <c r="H73" s="17">
        <f t="shared" si="3"/>
        <v>842.70833333333337</v>
      </c>
      <c r="I73" s="16">
        <f t="shared" si="9"/>
        <v>20780.208333333292</v>
      </c>
      <c r="K73" s="14">
        <f t="shared" si="8"/>
        <v>44713</v>
      </c>
      <c r="L73" s="8">
        <f t="shared" si="4"/>
        <v>21500</v>
      </c>
      <c r="M73" s="8">
        <f t="shared" si="5"/>
        <v>842.70833333333337</v>
      </c>
      <c r="N73" s="6"/>
      <c r="O73" s="6"/>
      <c r="P73" s="6"/>
      <c r="Q73" s="6"/>
      <c r="R73" s="6"/>
    </row>
    <row r="74" spans="2:18" s="5" customFormat="1" x14ac:dyDescent="0.35">
      <c r="B74" s="15">
        <f t="shared" si="1"/>
        <v>39</v>
      </c>
      <c r="C74" s="14">
        <f t="shared" si="2"/>
        <v>44743</v>
      </c>
      <c r="E74" s="20">
        <f t="shared" si="0"/>
        <v>750</v>
      </c>
      <c r="F74" s="16">
        <f t="shared" si="6"/>
        <v>20750</v>
      </c>
      <c r="G74" s="17">
        <f t="shared" si="7"/>
        <v>89.583333333333329</v>
      </c>
      <c r="H74" s="17">
        <f t="shared" si="3"/>
        <v>839.58333333333337</v>
      </c>
      <c r="I74" s="16">
        <f t="shared" si="9"/>
        <v>19940.62499999996</v>
      </c>
      <c r="K74" s="14">
        <f t="shared" si="8"/>
        <v>44743</v>
      </c>
      <c r="L74" s="8">
        <f t="shared" si="4"/>
        <v>20750</v>
      </c>
      <c r="M74" s="8">
        <f t="shared" si="5"/>
        <v>839.58333333333337</v>
      </c>
      <c r="N74" s="6"/>
      <c r="O74" s="6"/>
      <c r="P74" s="6"/>
      <c r="Q74" s="6"/>
      <c r="R74" s="6"/>
    </row>
    <row r="75" spans="2:18" s="5" customFormat="1" x14ac:dyDescent="0.35">
      <c r="B75" s="15">
        <f t="shared" si="1"/>
        <v>40</v>
      </c>
      <c r="C75" s="14">
        <f t="shared" si="2"/>
        <v>44774</v>
      </c>
      <c r="E75" s="20">
        <f t="shared" si="0"/>
        <v>750</v>
      </c>
      <c r="F75" s="16">
        <f t="shared" si="6"/>
        <v>20000</v>
      </c>
      <c r="G75" s="17">
        <f t="shared" si="7"/>
        <v>86.458333333333329</v>
      </c>
      <c r="H75" s="17">
        <f t="shared" si="3"/>
        <v>836.45833333333337</v>
      </c>
      <c r="I75" s="16">
        <f t="shared" si="9"/>
        <v>19104.166666666628</v>
      </c>
      <c r="K75" s="14">
        <f t="shared" si="8"/>
        <v>44774</v>
      </c>
      <c r="L75" s="8">
        <f t="shared" si="4"/>
        <v>20000</v>
      </c>
      <c r="M75" s="8">
        <f t="shared" si="5"/>
        <v>836.45833333333337</v>
      </c>
      <c r="N75" s="6"/>
      <c r="O75" s="6"/>
      <c r="P75" s="6"/>
      <c r="Q75" s="6"/>
      <c r="R75" s="6"/>
    </row>
    <row r="76" spans="2:18" s="5" customFormat="1" x14ac:dyDescent="0.35">
      <c r="B76" s="15">
        <f t="shared" si="1"/>
        <v>41</v>
      </c>
      <c r="C76" s="14">
        <f t="shared" si="2"/>
        <v>44805</v>
      </c>
      <c r="E76" s="20">
        <f t="shared" si="0"/>
        <v>750</v>
      </c>
      <c r="F76" s="16">
        <f t="shared" si="6"/>
        <v>19250</v>
      </c>
      <c r="G76" s="17">
        <f t="shared" si="7"/>
        <v>83.333333333333329</v>
      </c>
      <c r="H76" s="17">
        <f t="shared" si="3"/>
        <v>833.33333333333337</v>
      </c>
      <c r="I76" s="16">
        <f t="shared" si="9"/>
        <v>18270.833333333296</v>
      </c>
      <c r="K76" s="14">
        <f t="shared" si="8"/>
        <v>44805</v>
      </c>
      <c r="L76" s="8">
        <f t="shared" si="4"/>
        <v>19250</v>
      </c>
      <c r="M76" s="8">
        <f t="shared" si="5"/>
        <v>833.33333333333337</v>
      </c>
      <c r="N76" s="6"/>
      <c r="O76" s="6"/>
      <c r="P76" s="6"/>
      <c r="Q76" s="6"/>
      <c r="R76" s="6"/>
    </row>
    <row r="77" spans="2:18" s="5" customFormat="1" x14ac:dyDescent="0.35">
      <c r="B77" s="15">
        <f t="shared" si="1"/>
        <v>42</v>
      </c>
      <c r="C77" s="14">
        <f t="shared" si="2"/>
        <v>44835</v>
      </c>
      <c r="E77" s="20">
        <f t="shared" si="0"/>
        <v>750</v>
      </c>
      <c r="F77" s="16">
        <f t="shared" si="6"/>
        <v>18500</v>
      </c>
      <c r="G77" s="17">
        <f t="shared" si="7"/>
        <v>80.208333333333329</v>
      </c>
      <c r="H77" s="17">
        <f t="shared" si="3"/>
        <v>830.20833333333337</v>
      </c>
      <c r="I77" s="16">
        <f t="shared" si="9"/>
        <v>17440.624999999964</v>
      </c>
      <c r="K77" s="14">
        <f t="shared" si="8"/>
        <v>44835</v>
      </c>
      <c r="L77" s="8">
        <f t="shared" si="4"/>
        <v>18500</v>
      </c>
      <c r="M77" s="8">
        <f t="shared" si="5"/>
        <v>830.20833333333337</v>
      </c>
      <c r="N77" s="6"/>
      <c r="O77" s="6"/>
      <c r="P77" s="6"/>
      <c r="Q77" s="6"/>
      <c r="R77" s="6"/>
    </row>
    <row r="78" spans="2:18" s="5" customFormat="1" x14ac:dyDescent="0.35">
      <c r="B78" s="15">
        <f t="shared" si="1"/>
        <v>43</v>
      </c>
      <c r="C78" s="14">
        <f t="shared" si="2"/>
        <v>44866</v>
      </c>
      <c r="E78" s="20">
        <f t="shared" si="0"/>
        <v>750</v>
      </c>
      <c r="F78" s="16">
        <f t="shared" si="6"/>
        <v>17750</v>
      </c>
      <c r="G78" s="17">
        <f t="shared" si="7"/>
        <v>77.083333333333329</v>
      </c>
      <c r="H78" s="17">
        <f t="shared" si="3"/>
        <v>827.08333333333337</v>
      </c>
      <c r="I78" s="16">
        <f t="shared" si="9"/>
        <v>16613.541666666631</v>
      </c>
      <c r="K78" s="14">
        <f t="shared" si="8"/>
        <v>44866</v>
      </c>
      <c r="L78" s="8">
        <f t="shared" si="4"/>
        <v>17750</v>
      </c>
      <c r="M78" s="8">
        <f t="shared" si="5"/>
        <v>827.08333333333337</v>
      </c>
      <c r="N78" s="6"/>
      <c r="O78" s="6"/>
      <c r="P78" s="6"/>
      <c r="Q78" s="6"/>
      <c r="R78" s="6"/>
    </row>
    <row r="79" spans="2:18" s="5" customFormat="1" x14ac:dyDescent="0.35">
      <c r="B79" s="15">
        <f t="shared" si="1"/>
        <v>44</v>
      </c>
      <c r="C79" s="14">
        <f t="shared" si="2"/>
        <v>44896</v>
      </c>
      <c r="E79" s="20">
        <f t="shared" si="0"/>
        <v>750</v>
      </c>
      <c r="F79" s="16">
        <f t="shared" si="6"/>
        <v>17000</v>
      </c>
      <c r="G79" s="17">
        <f t="shared" si="7"/>
        <v>73.958333333333329</v>
      </c>
      <c r="H79" s="17">
        <f t="shared" si="3"/>
        <v>823.95833333333337</v>
      </c>
      <c r="I79" s="16">
        <f t="shared" si="9"/>
        <v>15789.583333333298</v>
      </c>
      <c r="K79" s="14">
        <f t="shared" si="8"/>
        <v>44896</v>
      </c>
      <c r="L79" s="8">
        <f t="shared" si="4"/>
        <v>17000</v>
      </c>
      <c r="M79" s="8">
        <f t="shared" si="5"/>
        <v>823.95833333333337</v>
      </c>
      <c r="N79" s="6"/>
      <c r="O79" s="6"/>
      <c r="P79" s="6"/>
      <c r="Q79" s="6"/>
      <c r="R79" s="6"/>
    </row>
    <row r="80" spans="2:18" s="5" customFormat="1" x14ac:dyDescent="0.35">
      <c r="B80" s="15">
        <f t="shared" si="1"/>
        <v>45</v>
      </c>
      <c r="C80" s="14">
        <f t="shared" si="2"/>
        <v>44927</v>
      </c>
      <c r="E80" s="20">
        <f t="shared" si="0"/>
        <v>750</v>
      </c>
      <c r="F80" s="16">
        <f t="shared" si="6"/>
        <v>16250</v>
      </c>
      <c r="G80" s="17">
        <f t="shared" si="7"/>
        <v>70.833333333333329</v>
      </c>
      <c r="H80" s="17">
        <f t="shared" si="3"/>
        <v>820.83333333333337</v>
      </c>
      <c r="I80" s="16">
        <f t="shared" si="9"/>
        <v>14968.749999999964</v>
      </c>
      <c r="K80" s="14">
        <f t="shared" si="8"/>
        <v>44927</v>
      </c>
      <c r="L80" s="8">
        <f t="shared" si="4"/>
        <v>16250</v>
      </c>
      <c r="M80" s="8">
        <f t="shared" si="5"/>
        <v>820.83333333333337</v>
      </c>
      <c r="N80" s="6"/>
      <c r="O80" s="6"/>
      <c r="P80" s="6"/>
      <c r="Q80" s="6"/>
      <c r="R80" s="6"/>
    </row>
    <row r="81" spans="2:18" s="5" customFormat="1" x14ac:dyDescent="0.35">
      <c r="B81" s="15">
        <f t="shared" si="1"/>
        <v>46</v>
      </c>
      <c r="C81" s="14">
        <f t="shared" si="2"/>
        <v>44958</v>
      </c>
      <c r="E81" s="20">
        <f t="shared" si="0"/>
        <v>750</v>
      </c>
      <c r="F81" s="16">
        <f t="shared" si="6"/>
        <v>15500</v>
      </c>
      <c r="G81" s="17">
        <f t="shared" si="7"/>
        <v>67.708333333333329</v>
      </c>
      <c r="H81" s="17">
        <f t="shared" si="3"/>
        <v>817.70833333333337</v>
      </c>
      <c r="I81" s="16">
        <f t="shared" si="9"/>
        <v>14151.04166666663</v>
      </c>
      <c r="K81" s="14">
        <f t="shared" si="8"/>
        <v>44958</v>
      </c>
      <c r="L81" s="8">
        <f t="shared" si="4"/>
        <v>15500</v>
      </c>
      <c r="M81" s="8">
        <f t="shared" si="5"/>
        <v>817.70833333333337</v>
      </c>
      <c r="N81" s="6"/>
      <c r="O81" s="6"/>
      <c r="P81" s="6"/>
      <c r="Q81" s="6"/>
      <c r="R81" s="6"/>
    </row>
    <row r="82" spans="2:18" s="5" customFormat="1" x14ac:dyDescent="0.35">
      <c r="B82" s="15">
        <f t="shared" si="1"/>
        <v>47</v>
      </c>
      <c r="C82" s="14">
        <f t="shared" si="2"/>
        <v>44986</v>
      </c>
      <c r="E82" s="20">
        <f t="shared" si="0"/>
        <v>750</v>
      </c>
      <c r="F82" s="16">
        <f t="shared" si="6"/>
        <v>14750</v>
      </c>
      <c r="G82" s="17">
        <f t="shared" si="7"/>
        <v>64.583333333333329</v>
      </c>
      <c r="H82" s="17">
        <f t="shared" si="3"/>
        <v>814.58333333333337</v>
      </c>
      <c r="I82" s="16">
        <f t="shared" si="9"/>
        <v>13336.458333333296</v>
      </c>
      <c r="K82" s="14">
        <f t="shared" si="8"/>
        <v>44986</v>
      </c>
      <c r="L82" s="8">
        <f t="shared" si="4"/>
        <v>14750</v>
      </c>
      <c r="M82" s="8">
        <f t="shared" si="5"/>
        <v>814.58333333333337</v>
      </c>
      <c r="N82" s="6"/>
      <c r="O82" s="6"/>
      <c r="P82" s="6"/>
      <c r="Q82" s="6"/>
      <c r="R82" s="6"/>
    </row>
    <row r="83" spans="2:18" s="5" customFormat="1" x14ac:dyDescent="0.35">
      <c r="B83" s="15">
        <f t="shared" si="1"/>
        <v>48</v>
      </c>
      <c r="C83" s="14">
        <f t="shared" si="2"/>
        <v>45017</v>
      </c>
      <c r="E83" s="20">
        <f t="shared" si="0"/>
        <v>750</v>
      </c>
      <c r="F83" s="16">
        <f t="shared" si="6"/>
        <v>14000</v>
      </c>
      <c r="G83" s="17">
        <f t="shared" si="7"/>
        <v>61.458333333333336</v>
      </c>
      <c r="H83" s="17">
        <f t="shared" si="3"/>
        <v>811.45833333333337</v>
      </c>
      <c r="I83" s="16">
        <f t="shared" si="9"/>
        <v>12524.999999999962</v>
      </c>
      <c r="K83" s="14">
        <f t="shared" si="8"/>
        <v>45017</v>
      </c>
      <c r="L83" s="8">
        <f t="shared" si="4"/>
        <v>14000</v>
      </c>
      <c r="M83" s="8">
        <f t="shared" si="5"/>
        <v>811.45833333333337</v>
      </c>
      <c r="N83" s="6"/>
      <c r="O83" s="6"/>
      <c r="P83" s="6"/>
      <c r="Q83" s="6"/>
      <c r="R83" s="6"/>
    </row>
    <row r="84" spans="2:18" s="5" customFormat="1" x14ac:dyDescent="0.35">
      <c r="B84" s="15">
        <f t="shared" si="1"/>
        <v>49</v>
      </c>
      <c r="C84" s="14">
        <f t="shared" si="2"/>
        <v>45047</v>
      </c>
      <c r="E84" s="20">
        <f t="shared" si="0"/>
        <v>750</v>
      </c>
      <c r="F84" s="16">
        <f t="shared" si="6"/>
        <v>13250</v>
      </c>
      <c r="G84" s="17">
        <f t="shared" si="7"/>
        <v>58.333333333333336</v>
      </c>
      <c r="H84" s="17">
        <f t="shared" si="3"/>
        <v>808.33333333333337</v>
      </c>
      <c r="I84" s="16">
        <f t="shared" si="9"/>
        <v>11716.666666666628</v>
      </c>
      <c r="K84" s="14">
        <f t="shared" si="8"/>
        <v>45047</v>
      </c>
      <c r="L84" s="8">
        <f t="shared" si="4"/>
        <v>13250</v>
      </c>
      <c r="M84" s="8">
        <f t="shared" si="5"/>
        <v>808.33333333333337</v>
      </c>
      <c r="N84" s="6"/>
      <c r="O84" s="6"/>
      <c r="P84" s="6"/>
      <c r="Q84" s="6"/>
      <c r="R84" s="6"/>
    </row>
    <row r="85" spans="2:18" s="5" customFormat="1" x14ac:dyDescent="0.35">
      <c r="B85" s="15">
        <f t="shared" si="1"/>
        <v>50</v>
      </c>
      <c r="C85" s="14">
        <f t="shared" si="2"/>
        <v>45078</v>
      </c>
      <c r="E85" s="20">
        <f t="shared" si="0"/>
        <v>750</v>
      </c>
      <c r="F85" s="16">
        <f t="shared" si="6"/>
        <v>12500</v>
      </c>
      <c r="G85" s="17">
        <f t="shared" si="7"/>
        <v>55.208333333333336</v>
      </c>
      <c r="H85" s="17">
        <f t="shared" si="3"/>
        <v>805.20833333333337</v>
      </c>
      <c r="I85" s="16">
        <f t="shared" si="9"/>
        <v>10911.458333333294</v>
      </c>
      <c r="K85" s="14">
        <f t="shared" si="8"/>
        <v>45078</v>
      </c>
      <c r="L85" s="8">
        <f t="shared" si="4"/>
        <v>12500</v>
      </c>
      <c r="M85" s="8">
        <f t="shared" si="5"/>
        <v>805.20833333333337</v>
      </c>
      <c r="N85" s="6"/>
      <c r="O85" s="6"/>
      <c r="P85" s="6"/>
      <c r="Q85" s="6"/>
      <c r="R85" s="6"/>
    </row>
    <row r="86" spans="2:18" s="5" customFormat="1" x14ac:dyDescent="0.35">
      <c r="B86" s="15">
        <f t="shared" si="1"/>
        <v>51</v>
      </c>
      <c r="C86" s="14">
        <f t="shared" si="2"/>
        <v>45108</v>
      </c>
      <c r="E86" s="20">
        <f t="shared" si="0"/>
        <v>750</v>
      </c>
      <c r="F86" s="16">
        <f t="shared" si="6"/>
        <v>11750</v>
      </c>
      <c r="G86" s="17">
        <f t="shared" si="7"/>
        <v>52.083333333333336</v>
      </c>
      <c r="H86" s="17">
        <f t="shared" si="3"/>
        <v>802.08333333333337</v>
      </c>
      <c r="I86" s="16">
        <f t="shared" si="9"/>
        <v>10109.37499999996</v>
      </c>
      <c r="K86" s="14">
        <f t="shared" si="8"/>
        <v>45108</v>
      </c>
      <c r="L86" s="8">
        <f t="shared" si="4"/>
        <v>11750</v>
      </c>
      <c r="M86" s="8">
        <f t="shared" si="5"/>
        <v>802.08333333333337</v>
      </c>
      <c r="N86" s="6"/>
      <c r="O86" s="6"/>
      <c r="P86" s="6"/>
      <c r="Q86" s="6"/>
      <c r="R86" s="6"/>
    </row>
    <row r="87" spans="2:18" s="5" customFormat="1" x14ac:dyDescent="0.35">
      <c r="B87" s="15">
        <f t="shared" si="1"/>
        <v>52</v>
      </c>
      <c r="C87" s="14">
        <f t="shared" si="2"/>
        <v>45139</v>
      </c>
      <c r="E87" s="20">
        <f t="shared" si="0"/>
        <v>750</v>
      </c>
      <c r="F87" s="16">
        <f t="shared" si="6"/>
        <v>11000</v>
      </c>
      <c r="G87" s="17">
        <f t="shared" si="7"/>
        <v>48.958333333333336</v>
      </c>
      <c r="H87" s="17">
        <f t="shared" si="3"/>
        <v>798.95833333333337</v>
      </c>
      <c r="I87" s="16">
        <f t="shared" si="9"/>
        <v>9310.416666666626</v>
      </c>
      <c r="K87" s="14">
        <f t="shared" si="8"/>
        <v>45139</v>
      </c>
      <c r="L87" s="8">
        <f t="shared" si="4"/>
        <v>11000</v>
      </c>
      <c r="M87" s="8">
        <f t="shared" si="5"/>
        <v>798.95833333333337</v>
      </c>
      <c r="N87" s="6"/>
      <c r="O87" s="6"/>
      <c r="P87" s="6"/>
      <c r="Q87" s="6"/>
      <c r="R87" s="6"/>
    </row>
    <row r="88" spans="2:18" s="5" customFormat="1" x14ac:dyDescent="0.35">
      <c r="B88" s="15">
        <f t="shared" si="1"/>
        <v>53</v>
      </c>
      <c r="C88" s="14">
        <f t="shared" si="2"/>
        <v>45170</v>
      </c>
      <c r="E88" s="20">
        <f t="shared" si="0"/>
        <v>750</v>
      </c>
      <c r="F88" s="16">
        <f t="shared" si="6"/>
        <v>10250</v>
      </c>
      <c r="G88" s="17">
        <f t="shared" si="7"/>
        <v>45.833333333333336</v>
      </c>
      <c r="H88" s="17">
        <f t="shared" si="3"/>
        <v>795.83333333333337</v>
      </c>
      <c r="I88" s="16">
        <f t="shared" si="9"/>
        <v>8514.5833333332921</v>
      </c>
      <c r="K88" s="14">
        <f t="shared" si="8"/>
        <v>45170</v>
      </c>
      <c r="L88" s="8">
        <f t="shared" si="4"/>
        <v>10250</v>
      </c>
      <c r="M88" s="8">
        <f t="shared" si="5"/>
        <v>795.83333333333337</v>
      </c>
      <c r="N88" s="6"/>
      <c r="O88" s="6"/>
      <c r="P88" s="6"/>
      <c r="Q88" s="6"/>
      <c r="R88" s="6"/>
    </row>
    <row r="89" spans="2:18" s="5" customFormat="1" x14ac:dyDescent="0.35">
      <c r="B89" s="15">
        <f t="shared" si="1"/>
        <v>54</v>
      </c>
      <c r="C89" s="14">
        <f t="shared" si="2"/>
        <v>45200</v>
      </c>
      <c r="E89" s="20">
        <f t="shared" si="0"/>
        <v>750</v>
      </c>
      <c r="F89" s="16">
        <f t="shared" si="6"/>
        <v>9500</v>
      </c>
      <c r="G89" s="17">
        <f t="shared" si="7"/>
        <v>42.708333333333336</v>
      </c>
      <c r="H89" s="17">
        <f t="shared" si="3"/>
        <v>792.70833333333337</v>
      </c>
      <c r="I89" s="16">
        <f t="shared" si="9"/>
        <v>7721.8749999999591</v>
      </c>
      <c r="K89" s="14">
        <f t="shared" si="8"/>
        <v>45200</v>
      </c>
      <c r="L89" s="8">
        <f t="shared" si="4"/>
        <v>9500</v>
      </c>
      <c r="M89" s="8">
        <f t="shared" si="5"/>
        <v>792.70833333333337</v>
      </c>
      <c r="N89" s="6"/>
      <c r="O89" s="6"/>
      <c r="P89" s="6"/>
      <c r="Q89" s="6"/>
      <c r="R89" s="6"/>
    </row>
    <row r="90" spans="2:18" s="5" customFormat="1" x14ac:dyDescent="0.35">
      <c r="B90" s="15">
        <f t="shared" si="1"/>
        <v>55</v>
      </c>
      <c r="C90" s="14">
        <f t="shared" si="2"/>
        <v>45231</v>
      </c>
      <c r="E90" s="20">
        <f t="shared" si="0"/>
        <v>750</v>
      </c>
      <c r="F90" s="16">
        <f t="shared" si="6"/>
        <v>8750</v>
      </c>
      <c r="G90" s="17">
        <f t="shared" si="7"/>
        <v>39.583333333333336</v>
      </c>
      <c r="H90" s="17">
        <f t="shared" si="3"/>
        <v>789.58333333333337</v>
      </c>
      <c r="I90" s="16">
        <f t="shared" si="9"/>
        <v>6932.291666666626</v>
      </c>
      <c r="K90" s="14">
        <f t="shared" si="8"/>
        <v>45231</v>
      </c>
      <c r="L90" s="8">
        <f t="shared" si="4"/>
        <v>8750</v>
      </c>
      <c r="M90" s="8">
        <f t="shared" si="5"/>
        <v>789.58333333333337</v>
      </c>
      <c r="N90" s="6"/>
      <c r="O90" s="6"/>
      <c r="P90" s="6"/>
      <c r="Q90" s="6"/>
      <c r="R90" s="6"/>
    </row>
    <row r="91" spans="2:18" s="5" customFormat="1" x14ac:dyDescent="0.35">
      <c r="B91" s="15">
        <f t="shared" si="1"/>
        <v>56</v>
      </c>
      <c r="C91" s="14">
        <f t="shared" si="2"/>
        <v>45261</v>
      </c>
      <c r="E91" s="20">
        <f t="shared" si="0"/>
        <v>750</v>
      </c>
      <c r="F91" s="16">
        <f t="shared" si="6"/>
        <v>8000</v>
      </c>
      <c r="G91" s="17">
        <f t="shared" si="7"/>
        <v>36.458333333333336</v>
      </c>
      <c r="H91" s="17">
        <f t="shared" si="3"/>
        <v>786.45833333333337</v>
      </c>
      <c r="I91" s="16">
        <f t="shared" si="9"/>
        <v>6145.833333333293</v>
      </c>
      <c r="K91" s="14">
        <f t="shared" si="8"/>
        <v>45261</v>
      </c>
      <c r="L91" s="8">
        <f t="shared" si="4"/>
        <v>8000</v>
      </c>
      <c r="M91" s="8">
        <f t="shared" si="5"/>
        <v>786.45833333333337</v>
      </c>
      <c r="N91" s="6"/>
      <c r="O91" s="6"/>
      <c r="P91" s="6"/>
      <c r="Q91" s="6"/>
      <c r="R91" s="6"/>
    </row>
    <row r="92" spans="2:18" s="5" customFormat="1" x14ac:dyDescent="0.35">
      <c r="B92" s="15">
        <f t="shared" si="1"/>
        <v>57</v>
      </c>
      <c r="C92" s="14">
        <f t="shared" si="2"/>
        <v>45292</v>
      </c>
      <c r="E92" s="20">
        <f t="shared" si="0"/>
        <v>750</v>
      </c>
      <c r="F92" s="16">
        <f t="shared" si="6"/>
        <v>7250</v>
      </c>
      <c r="G92" s="17">
        <f t="shared" si="7"/>
        <v>33.333333333333336</v>
      </c>
      <c r="H92" s="17">
        <f t="shared" si="3"/>
        <v>783.33333333333337</v>
      </c>
      <c r="I92" s="16">
        <f t="shared" si="9"/>
        <v>5362.49999999996</v>
      </c>
      <c r="K92" s="14">
        <f t="shared" si="8"/>
        <v>45292</v>
      </c>
      <c r="L92" s="8">
        <f t="shared" si="4"/>
        <v>7250</v>
      </c>
      <c r="M92" s="8">
        <f t="shared" si="5"/>
        <v>783.33333333333337</v>
      </c>
      <c r="N92" s="6"/>
      <c r="O92" s="6"/>
      <c r="P92" s="6"/>
      <c r="Q92" s="6"/>
      <c r="R92" s="6"/>
    </row>
    <row r="93" spans="2:18" s="5" customFormat="1" x14ac:dyDescent="0.35">
      <c r="B93" s="15">
        <f t="shared" si="1"/>
        <v>58</v>
      </c>
      <c r="C93" s="14">
        <f t="shared" si="2"/>
        <v>45323</v>
      </c>
      <c r="E93" s="20">
        <f t="shared" si="0"/>
        <v>750</v>
      </c>
      <c r="F93" s="16">
        <f t="shared" si="6"/>
        <v>6500</v>
      </c>
      <c r="G93" s="17">
        <f t="shared" si="7"/>
        <v>30.208333333333332</v>
      </c>
      <c r="H93" s="17">
        <f t="shared" si="3"/>
        <v>780.20833333333337</v>
      </c>
      <c r="I93" s="16">
        <f t="shared" si="9"/>
        <v>4582.291666666627</v>
      </c>
      <c r="K93" s="14">
        <f t="shared" si="8"/>
        <v>45323</v>
      </c>
      <c r="L93" s="8">
        <f t="shared" si="4"/>
        <v>6500</v>
      </c>
      <c r="M93" s="8">
        <f t="shared" si="5"/>
        <v>780.20833333333337</v>
      </c>
      <c r="N93" s="6"/>
      <c r="O93" s="6"/>
      <c r="P93" s="6"/>
      <c r="Q93" s="6"/>
      <c r="R93" s="6"/>
    </row>
    <row r="94" spans="2:18" s="5" customFormat="1" x14ac:dyDescent="0.35">
      <c r="B94" s="15">
        <f t="shared" si="1"/>
        <v>59</v>
      </c>
      <c r="C94" s="14">
        <f t="shared" si="2"/>
        <v>45352</v>
      </c>
      <c r="E94" s="20">
        <f t="shared" si="0"/>
        <v>750</v>
      </c>
      <c r="F94" s="16">
        <f t="shared" si="6"/>
        <v>5750</v>
      </c>
      <c r="G94" s="17">
        <f t="shared" si="7"/>
        <v>27.083333333333332</v>
      </c>
      <c r="H94" s="17">
        <f t="shared" si="3"/>
        <v>777.08333333333337</v>
      </c>
      <c r="I94" s="16">
        <f t="shared" si="9"/>
        <v>3805.2083333332935</v>
      </c>
      <c r="K94" s="14">
        <f t="shared" si="8"/>
        <v>45352</v>
      </c>
      <c r="L94" s="8">
        <f t="shared" si="4"/>
        <v>5750</v>
      </c>
      <c r="M94" s="8">
        <f t="shared" si="5"/>
        <v>777.08333333333337</v>
      </c>
      <c r="N94" s="6"/>
      <c r="O94" s="6"/>
      <c r="P94" s="6"/>
      <c r="Q94" s="6"/>
      <c r="R94" s="6"/>
    </row>
    <row r="95" spans="2:18" s="5" customFormat="1" x14ac:dyDescent="0.35">
      <c r="B95" s="15">
        <f t="shared" si="1"/>
        <v>60</v>
      </c>
      <c r="C95" s="14">
        <f t="shared" si="2"/>
        <v>45383</v>
      </c>
      <c r="E95" s="20">
        <f t="shared" si="0"/>
        <v>750</v>
      </c>
      <c r="F95" s="16">
        <f t="shared" si="6"/>
        <v>5000</v>
      </c>
      <c r="G95" s="17">
        <f t="shared" si="7"/>
        <v>23.958333333333332</v>
      </c>
      <c r="H95" s="17">
        <f t="shared" si="3"/>
        <v>773.95833333333337</v>
      </c>
      <c r="I95" s="16">
        <f t="shared" si="9"/>
        <v>3031.24999999996</v>
      </c>
      <c r="K95" s="14">
        <f t="shared" si="8"/>
        <v>45383</v>
      </c>
      <c r="L95" s="8">
        <f t="shared" si="4"/>
        <v>5000</v>
      </c>
      <c r="M95" s="8">
        <f t="shared" si="5"/>
        <v>773.95833333333337</v>
      </c>
      <c r="N95" s="6"/>
      <c r="O95" s="6"/>
      <c r="P95" s="6"/>
      <c r="Q95" s="6"/>
      <c r="R95" s="6"/>
    </row>
    <row r="96" spans="2:18" s="5" customFormat="1" x14ac:dyDescent="0.35">
      <c r="B96" s="15" t="str">
        <f t="shared" si="1"/>
        <v/>
      </c>
      <c r="C96" s="14">
        <f t="shared" si="2"/>
        <v>45413</v>
      </c>
      <c r="E96" s="20" t="str">
        <f t="shared" si="0"/>
        <v/>
      </c>
      <c r="F96" s="16" t="str">
        <f t="shared" si="6"/>
        <v/>
      </c>
      <c r="G96" s="17" t="str">
        <f t="shared" si="7"/>
        <v/>
      </c>
      <c r="H96" s="17" t="str">
        <f t="shared" si="3"/>
        <v/>
      </c>
      <c r="I96" s="16" t="str">
        <f t="shared" si="9"/>
        <v/>
      </c>
      <c r="K96" s="14" t="e">
        <f t="shared" si="8"/>
        <v>#N/A</v>
      </c>
      <c r="L96" s="8" t="e">
        <f t="shared" si="4"/>
        <v>#N/A</v>
      </c>
      <c r="M96" s="8" t="e">
        <f t="shared" si="5"/>
        <v>#N/A</v>
      </c>
      <c r="N96" s="6"/>
      <c r="O96" s="6"/>
      <c r="P96" s="6"/>
      <c r="Q96" s="6"/>
      <c r="R96" s="6"/>
    </row>
    <row r="97" spans="2:18" s="5" customFormat="1" x14ac:dyDescent="0.35">
      <c r="B97" s="15" t="str">
        <f t="shared" si="1"/>
        <v/>
      </c>
      <c r="C97" s="14">
        <f t="shared" si="2"/>
        <v>45444</v>
      </c>
      <c r="E97" s="20" t="str">
        <f t="shared" si="0"/>
        <v/>
      </c>
      <c r="F97" s="16" t="str">
        <f t="shared" si="6"/>
        <v/>
      </c>
      <c r="G97" s="17" t="str">
        <f t="shared" si="7"/>
        <v/>
      </c>
      <c r="H97" s="17" t="str">
        <f t="shared" si="3"/>
        <v/>
      </c>
      <c r="I97" s="16" t="str">
        <f t="shared" si="9"/>
        <v/>
      </c>
      <c r="K97" s="14" t="e">
        <f t="shared" si="8"/>
        <v>#N/A</v>
      </c>
      <c r="L97" s="8" t="e">
        <f t="shared" si="4"/>
        <v>#N/A</v>
      </c>
      <c r="M97" s="8" t="e">
        <f t="shared" si="5"/>
        <v>#N/A</v>
      </c>
      <c r="N97" s="6"/>
      <c r="O97" s="6"/>
      <c r="P97" s="6"/>
      <c r="Q97" s="6"/>
      <c r="R97" s="6"/>
    </row>
    <row r="98" spans="2:18" s="5" customFormat="1" x14ac:dyDescent="0.35">
      <c r="B98" s="15" t="str">
        <f t="shared" si="1"/>
        <v/>
      </c>
      <c r="C98" s="14">
        <f t="shared" si="2"/>
        <v>45474</v>
      </c>
      <c r="E98" s="20" t="str">
        <f t="shared" si="0"/>
        <v/>
      </c>
      <c r="F98" s="16" t="str">
        <f t="shared" si="6"/>
        <v/>
      </c>
      <c r="G98" s="17" t="str">
        <f t="shared" si="7"/>
        <v/>
      </c>
      <c r="H98" s="17" t="str">
        <f t="shared" si="3"/>
        <v/>
      </c>
      <c r="I98" s="16" t="str">
        <f t="shared" si="9"/>
        <v/>
      </c>
      <c r="K98" s="14" t="e">
        <f t="shared" si="8"/>
        <v>#N/A</v>
      </c>
      <c r="L98" s="8" t="e">
        <f t="shared" si="4"/>
        <v>#N/A</v>
      </c>
      <c r="M98" s="8" t="e">
        <f t="shared" si="5"/>
        <v>#N/A</v>
      </c>
      <c r="N98" s="6"/>
      <c r="O98" s="6"/>
      <c r="P98" s="6"/>
      <c r="Q98" s="6"/>
      <c r="R98" s="6"/>
    </row>
    <row r="99" spans="2:18" s="5" customFormat="1" x14ac:dyDescent="0.35">
      <c r="B99" s="15" t="str">
        <f t="shared" si="1"/>
        <v/>
      </c>
      <c r="C99" s="14">
        <f t="shared" si="2"/>
        <v>45505</v>
      </c>
      <c r="E99" s="20" t="str">
        <f t="shared" si="0"/>
        <v/>
      </c>
      <c r="F99" s="16" t="str">
        <f t="shared" si="6"/>
        <v/>
      </c>
      <c r="G99" s="17" t="str">
        <f t="shared" si="7"/>
        <v/>
      </c>
      <c r="H99" s="17" t="str">
        <f t="shared" si="3"/>
        <v/>
      </c>
      <c r="I99" s="16" t="str">
        <f t="shared" si="9"/>
        <v/>
      </c>
      <c r="K99" s="14" t="e">
        <f t="shared" si="8"/>
        <v>#N/A</v>
      </c>
      <c r="L99" s="8" t="e">
        <f t="shared" si="4"/>
        <v>#N/A</v>
      </c>
      <c r="M99" s="8" t="e">
        <f t="shared" si="5"/>
        <v>#N/A</v>
      </c>
      <c r="N99" s="6"/>
      <c r="O99" s="6"/>
      <c r="P99" s="6"/>
      <c r="Q99" s="6"/>
      <c r="R99" s="6"/>
    </row>
    <row r="100" spans="2:18" s="5" customFormat="1" x14ac:dyDescent="0.35">
      <c r="B100" s="15" t="str">
        <f t="shared" si="1"/>
        <v/>
      </c>
      <c r="C100" s="14">
        <f t="shared" si="2"/>
        <v>45536</v>
      </c>
      <c r="E100" s="20" t="str">
        <f t="shared" ref="E100:E163" si="10">IF(B100="","",IF(B100&lt;=$E$15,0,$E$19))</f>
        <v/>
      </c>
      <c r="F100" s="16" t="str">
        <f t="shared" si="6"/>
        <v/>
      </c>
      <c r="G100" s="17" t="str">
        <f t="shared" si="7"/>
        <v/>
      </c>
      <c r="H100" s="17" t="str">
        <f t="shared" si="3"/>
        <v/>
      </c>
      <c r="I100" s="16" t="str">
        <f t="shared" si="9"/>
        <v/>
      </c>
      <c r="K100" s="14" t="e">
        <f t="shared" si="8"/>
        <v>#N/A</v>
      </c>
      <c r="L100" s="8" t="e">
        <f t="shared" si="4"/>
        <v>#N/A</v>
      </c>
      <c r="M100" s="8" t="e">
        <f t="shared" si="5"/>
        <v>#N/A</v>
      </c>
      <c r="N100" s="6"/>
      <c r="O100" s="6"/>
      <c r="P100" s="6"/>
      <c r="Q100" s="6"/>
      <c r="R100" s="6"/>
    </row>
    <row r="101" spans="2:18" s="5" customFormat="1" x14ac:dyDescent="0.35">
      <c r="B101" s="15" t="str">
        <f t="shared" ref="B101:B164" si="11">IF(B100&lt;$E$14,B100+1,"")</f>
        <v/>
      </c>
      <c r="C101" s="14">
        <f t="shared" ref="C101:C164" si="12">IF(B101&gt;0,DATE(YEAR(C100),MONTH(C100)+1,DAY(C100)),"")</f>
        <v>45566</v>
      </c>
      <c r="E101" s="20" t="str">
        <f t="shared" si="10"/>
        <v/>
      </c>
      <c r="F101" s="16" t="str">
        <f t="shared" si="6"/>
        <v/>
      </c>
      <c r="G101" s="17" t="str">
        <f t="shared" si="7"/>
        <v/>
      </c>
      <c r="H101" s="17" t="str">
        <f t="shared" ref="H101:H164" si="13">IF(B101="","",E101+G101)</f>
        <v/>
      </c>
      <c r="I101" s="16" t="str">
        <f t="shared" si="9"/>
        <v/>
      </c>
      <c r="K101" s="14" t="e">
        <f t="shared" si="8"/>
        <v>#N/A</v>
      </c>
      <c r="L101" s="8" t="e">
        <f t="shared" ref="L101:L164" si="14">IF(ISNUMBER(F101),F101,#N/A)</f>
        <v>#N/A</v>
      </c>
      <c r="M101" s="8" t="e">
        <f t="shared" ref="M101:M164" si="15">IF(ISNUMBER(H101),H101,#N/A)</f>
        <v>#N/A</v>
      </c>
      <c r="N101" s="6"/>
      <c r="O101" s="6"/>
      <c r="P101" s="6"/>
      <c r="Q101" s="6"/>
      <c r="R101" s="6"/>
    </row>
    <row r="102" spans="2:18" s="5" customFormat="1" x14ac:dyDescent="0.35">
      <c r="B102" s="15" t="str">
        <f t="shared" si="11"/>
        <v/>
      </c>
      <c r="C102" s="14">
        <f t="shared" si="12"/>
        <v>45597</v>
      </c>
      <c r="E102" s="20" t="str">
        <f t="shared" si="10"/>
        <v/>
      </c>
      <c r="F102" s="16" t="str">
        <f t="shared" ref="F102:F165" si="16">IF(ISNUMBER(F101-E102),(F101-E102),"")</f>
        <v/>
      </c>
      <c r="G102" s="17" t="str">
        <f t="shared" ref="G102:G165" si="17">IF(B102="","",F101*($E$13/12))</f>
        <v/>
      </c>
      <c r="H102" s="17" t="str">
        <f t="shared" si="13"/>
        <v/>
      </c>
      <c r="I102" s="16" t="str">
        <f t="shared" si="9"/>
        <v/>
      </c>
      <c r="K102" s="14" t="e">
        <f t="shared" ref="K102:K165" si="18">IF(ISNUMBER(B102),DATE(YEAR(K101),MONTH(K101)+1,DAY(K101)),#N/A)</f>
        <v>#N/A</v>
      </c>
      <c r="L102" s="8" t="e">
        <f t="shared" si="14"/>
        <v>#N/A</v>
      </c>
      <c r="M102" s="8" t="e">
        <f t="shared" si="15"/>
        <v>#N/A</v>
      </c>
      <c r="N102" s="6"/>
      <c r="O102" s="6"/>
      <c r="P102" s="6"/>
      <c r="Q102" s="6"/>
      <c r="R102" s="6"/>
    </row>
    <row r="103" spans="2:18" s="5" customFormat="1" x14ac:dyDescent="0.35">
      <c r="B103" s="15" t="str">
        <f t="shared" si="11"/>
        <v/>
      </c>
      <c r="C103" s="14">
        <f t="shared" si="12"/>
        <v>45627</v>
      </c>
      <c r="E103" s="20" t="str">
        <f t="shared" si="10"/>
        <v/>
      </c>
      <c r="F103" s="16" t="str">
        <f t="shared" si="16"/>
        <v/>
      </c>
      <c r="G103" s="17" t="str">
        <f t="shared" si="17"/>
        <v/>
      </c>
      <c r="H103" s="17" t="str">
        <f t="shared" si="13"/>
        <v/>
      </c>
      <c r="I103" s="16" t="str">
        <f t="shared" ref="I103:I166" si="19">IF(ISNUMBER(I102-H103),(I102-H103),"")</f>
        <v/>
      </c>
      <c r="K103" s="14" t="e">
        <f t="shared" si="18"/>
        <v>#N/A</v>
      </c>
      <c r="L103" s="8" t="e">
        <f t="shared" si="14"/>
        <v>#N/A</v>
      </c>
      <c r="M103" s="8" t="e">
        <f t="shared" si="15"/>
        <v>#N/A</v>
      </c>
      <c r="N103" s="6"/>
      <c r="O103" s="6"/>
      <c r="P103" s="6"/>
      <c r="Q103" s="6"/>
      <c r="R103" s="6"/>
    </row>
    <row r="104" spans="2:18" s="5" customFormat="1" x14ac:dyDescent="0.35">
      <c r="B104" s="15" t="str">
        <f t="shared" si="11"/>
        <v/>
      </c>
      <c r="C104" s="14">
        <f t="shared" si="12"/>
        <v>45658</v>
      </c>
      <c r="E104" s="20" t="str">
        <f t="shared" si="10"/>
        <v/>
      </c>
      <c r="F104" s="16" t="str">
        <f t="shared" si="16"/>
        <v/>
      </c>
      <c r="G104" s="17" t="str">
        <f t="shared" si="17"/>
        <v/>
      </c>
      <c r="H104" s="17" t="str">
        <f t="shared" si="13"/>
        <v/>
      </c>
      <c r="I104" s="16" t="str">
        <f t="shared" si="19"/>
        <v/>
      </c>
      <c r="K104" s="14" t="e">
        <f t="shared" si="18"/>
        <v>#N/A</v>
      </c>
      <c r="L104" s="8" t="e">
        <f t="shared" si="14"/>
        <v>#N/A</v>
      </c>
      <c r="M104" s="8" t="e">
        <f t="shared" si="15"/>
        <v>#N/A</v>
      </c>
      <c r="N104" s="6"/>
      <c r="O104" s="6"/>
      <c r="P104" s="6"/>
      <c r="Q104" s="6"/>
      <c r="R104" s="6"/>
    </row>
    <row r="105" spans="2:18" s="5" customFormat="1" x14ac:dyDescent="0.35">
      <c r="B105" s="15" t="str">
        <f t="shared" si="11"/>
        <v/>
      </c>
      <c r="C105" s="14">
        <f t="shared" si="12"/>
        <v>45689</v>
      </c>
      <c r="E105" s="20" t="str">
        <f t="shared" si="10"/>
        <v/>
      </c>
      <c r="F105" s="16" t="str">
        <f t="shared" si="16"/>
        <v/>
      </c>
      <c r="G105" s="17" t="str">
        <f t="shared" si="17"/>
        <v/>
      </c>
      <c r="H105" s="17" t="str">
        <f t="shared" si="13"/>
        <v/>
      </c>
      <c r="I105" s="16" t="str">
        <f t="shared" si="19"/>
        <v/>
      </c>
      <c r="K105" s="14" t="e">
        <f t="shared" si="18"/>
        <v>#N/A</v>
      </c>
      <c r="L105" s="8" t="e">
        <f t="shared" si="14"/>
        <v>#N/A</v>
      </c>
      <c r="M105" s="8" t="e">
        <f t="shared" si="15"/>
        <v>#N/A</v>
      </c>
      <c r="N105" s="6"/>
      <c r="O105" s="6"/>
      <c r="P105" s="6"/>
      <c r="Q105" s="6"/>
      <c r="R105" s="6"/>
    </row>
    <row r="106" spans="2:18" s="5" customFormat="1" x14ac:dyDescent="0.35">
      <c r="B106" s="15" t="str">
        <f t="shared" si="11"/>
        <v/>
      </c>
      <c r="C106" s="14">
        <f t="shared" si="12"/>
        <v>45717</v>
      </c>
      <c r="E106" s="20" t="str">
        <f t="shared" si="10"/>
        <v/>
      </c>
      <c r="F106" s="16" t="str">
        <f t="shared" si="16"/>
        <v/>
      </c>
      <c r="G106" s="17" t="str">
        <f t="shared" si="17"/>
        <v/>
      </c>
      <c r="H106" s="17" t="str">
        <f t="shared" si="13"/>
        <v/>
      </c>
      <c r="I106" s="16" t="str">
        <f t="shared" si="19"/>
        <v/>
      </c>
      <c r="K106" s="14" t="e">
        <f t="shared" si="18"/>
        <v>#N/A</v>
      </c>
      <c r="L106" s="8" t="e">
        <f t="shared" si="14"/>
        <v>#N/A</v>
      </c>
      <c r="M106" s="8" t="e">
        <f t="shared" si="15"/>
        <v>#N/A</v>
      </c>
      <c r="N106" s="6"/>
      <c r="O106" s="6"/>
      <c r="P106" s="6"/>
      <c r="Q106" s="6"/>
      <c r="R106" s="6"/>
    </row>
    <row r="107" spans="2:18" s="5" customFormat="1" x14ac:dyDescent="0.35">
      <c r="B107" s="15" t="str">
        <f t="shared" si="11"/>
        <v/>
      </c>
      <c r="C107" s="14">
        <f t="shared" si="12"/>
        <v>45748</v>
      </c>
      <c r="E107" s="20" t="str">
        <f t="shared" si="10"/>
        <v/>
      </c>
      <c r="F107" s="16" t="str">
        <f t="shared" si="16"/>
        <v/>
      </c>
      <c r="G107" s="17" t="str">
        <f t="shared" si="17"/>
        <v/>
      </c>
      <c r="H107" s="17" t="str">
        <f t="shared" si="13"/>
        <v/>
      </c>
      <c r="I107" s="16" t="str">
        <f t="shared" si="19"/>
        <v/>
      </c>
      <c r="K107" s="14" t="e">
        <f t="shared" si="18"/>
        <v>#N/A</v>
      </c>
      <c r="L107" s="8" t="e">
        <f t="shared" si="14"/>
        <v>#N/A</v>
      </c>
      <c r="M107" s="8" t="e">
        <f t="shared" si="15"/>
        <v>#N/A</v>
      </c>
      <c r="N107" s="6"/>
      <c r="O107" s="6"/>
      <c r="P107" s="6"/>
      <c r="Q107" s="6"/>
      <c r="R107" s="6"/>
    </row>
    <row r="108" spans="2:18" s="5" customFormat="1" x14ac:dyDescent="0.35">
      <c r="B108" s="15" t="str">
        <f t="shared" si="11"/>
        <v/>
      </c>
      <c r="C108" s="14">
        <f t="shared" si="12"/>
        <v>45778</v>
      </c>
      <c r="E108" s="20" t="str">
        <f t="shared" si="10"/>
        <v/>
      </c>
      <c r="F108" s="16" t="str">
        <f t="shared" si="16"/>
        <v/>
      </c>
      <c r="G108" s="17" t="str">
        <f t="shared" si="17"/>
        <v/>
      </c>
      <c r="H108" s="17" t="str">
        <f t="shared" si="13"/>
        <v/>
      </c>
      <c r="I108" s="16" t="str">
        <f t="shared" si="19"/>
        <v/>
      </c>
      <c r="K108" s="14" t="e">
        <f t="shared" si="18"/>
        <v>#N/A</v>
      </c>
      <c r="L108" s="8" t="e">
        <f t="shared" si="14"/>
        <v>#N/A</v>
      </c>
      <c r="M108" s="8" t="e">
        <f t="shared" si="15"/>
        <v>#N/A</v>
      </c>
      <c r="N108" s="6"/>
      <c r="O108" s="6"/>
      <c r="P108" s="6"/>
      <c r="Q108" s="6"/>
      <c r="R108" s="6"/>
    </row>
    <row r="109" spans="2:18" s="5" customFormat="1" x14ac:dyDescent="0.35">
      <c r="B109" s="15" t="str">
        <f t="shared" si="11"/>
        <v/>
      </c>
      <c r="C109" s="14">
        <f t="shared" si="12"/>
        <v>45809</v>
      </c>
      <c r="E109" s="20" t="str">
        <f t="shared" si="10"/>
        <v/>
      </c>
      <c r="F109" s="16" t="str">
        <f t="shared" si="16"/>
        <v/>
      </c>
      <c r="G109" s="17" t="str">
        <f t="shared" si="17"/>
        <v/>
      </c>
      <c r="H109" s="17" t="str">
        <f t="shared" si="13"/>
        <v/>
      </c>
      <c r="I109" s="16" t="str">
        <f t="shared" si="19"/>
        <v/>
      </c>
      <c r="K109" s="14" t="e">
        <f t="shared" si="18"/>
        <v>#N/A</v>
      </c>
      <c r="L109" s="8" t="e">
        <f t="shared" si="14"/>
        <v>#N/A</v>
      </c>
      <c r="M109" s="8" t="e">
        <f t="shared" si="15"/>
        <v>#N/A</v>
      </c>
      <c r="N109" s="6"/>
      <c r="O109" s="6"/>
      <c r="P109" s="6"/>
      <c r="Q109" s="6"/>
      <c r="R109" s="6"/>
    </row>
    <row r="110" spans="2:18" s="5" customFormat="1" x14ac:dyDescent="0.35">
      <c r="B110" s="15" t="str">
        <f t="shared" si="11"/>
        <v/>
      </c>
      <c r="C110" s="14">
        <f t="shared" si="12"/>
        <v>45839</v>
      </c>
      <c r="E110" s="20" t="str">
        <f t="shared" si="10"/>
        <v/>
      </c>
      <c r="F110" s="16" t="str">
        <f t="shared" si="16"/>
        <v/>
      </c>
      <c r="G110" s="17" t="str">
        <f t="shared" si="17"/>
        <v/>
      </c>
      <c r="H110" s="17" t="str">
        <f t="shared" si="13"/>
        <v/>
      </c>
      <c r="I110" s="16" t="str">
        <f t="shared" si="19"/>
        <v/>
      </c>
      <c r="K110" s="14" t="e">
        <f t="shared" si="18"/>
        <v>#N/A</v>
      </c>
      <c r="L110" s="8" t="e">
        <f t="shared" si="14"/>
        <v>#N/A</v>
      </c>
      <c r="M110" s="8" t="e">
        <f t="shared" si="15"/>
        <v>#N/A</v>
      </c>
      <c r="N110" s="6"/>
      <c r="O110" s="6"/>
      <c r="P110" s="6"/>
      <c r="Q110" s="6"/>
      <c r="R110" s="6"/>
    </row>
    <row r="111" spans="2:18" s="5" customFormat="1" x14ac:dyDescent="0.35">
      <c r="B111" s="15" t="str">
        <f t="shared" si="11"/>
        <v/>
      </c>
      <c r="C111" s="14">
        <f t="shared" si="12"/>
        <v>45870</v>
      </c>
      <c r="E111" s="20" t="str">
        <f t="shared" si="10"/>
        <v/>
      </c>
      <c r="F111" s="16" t="str">
        <f t="shared" si="16"/>
        <v/>
      </c>
      <c r="G111" s="17" t="str">
        <f t="shared" si="17"/>
        <v/>
      </c>
      <c r="H111" s="17" t="str">
        <f t="shared" si="13"/>
        <v/>
      </c>
      <c r="I111" s="16" t="str">
        <f t="shared" si="19"/>
        <v/>
      </c>
      <c r="K111" s="14" t="e">
        <f t="shared" si="18"/>
        <v>#N/A</v>
      </c>
      <c r="L111" s="8" t="e">
        <f t="shared" si="14"/>
        <v>#N/A</v>
      </c>
      <c r="M111" s="8" t="e">
        <f t="shared" si="15"/>
        <v>#N/A</v>
      </c>
      <c r="N111" s="6"/>
      <c r="O111" s="6"/>
      <c r="P111" s="6"/>
      <c r="Q111" s="6"/>
      <c r="R111" s="6"/>
    </row>
    <row r="112" spans="2:18" s="5" customFormat="1" x14ac:dyDescent="0.35">
      <c r="B112" s="15" t="str">
        <f t="shared" si="11"/>
        <v/>
      </c>
      <c r="C112" s="14">
        <f t="shared" si="12"/>
        <v>45901</v>
      </c>
      <c r="E112" s="20" t="str">
        <f t="shared" si="10"/>
        <v/>
      </c>
      <c r="F112" s="16" t="str">
        <f t="shared" si="16"/>
        <v/>
      </c>
      <c r="G112" s="17" t="str">
        <f t="shared" si="17"/>
        <v/>
      </c>
      <c r="H112" s="17" t="str">
        <f t="shared" si="13"/>
        <v/>
      </c>
      <c r="I112" s="16" t="str">
        <f t="shared" si="19"/>
        <v/>
      </c>
      <c r="K112" s="14" t="e">
        <f t="shared" si="18"/>
        <v>#N/A</v>
      </c>
      <c r="L112" s="8" t="e">
        <f t="shared" si="14"/>
        <v>#N/A</v>
      </c>
      <c r="M112" s="8" t="e">
        <f t="shared" si="15"/>
        <v>#N/A</v>
      </c>
      <c r="N112" s="6"/>
      <c r="O112" s="6"/>
      <c r="P112" s="6"/>
      <c r="Q112" s="6"/>
      <c r="R112" s="6"/>
    </row>
    <row r="113" spans="2:18" s="5" customFormat="1" x14ac:dyDescent="0.35">
      <c r="B113" s="15" t="str">
        <f t="shared" si="11"/>
        <v/>
      </c>
      <c r="C113" s="14">
        <f t="shared" si="12"/>
        <v>45931</v>
      </c>
      <c r="E113" s="20" t="str">
        <f t="shared" si="10"/>
        <v/>
      </c>
      <c r="F113" s="16" t="str">
        <f t="shared" si="16"/>
        <v/>
      </c>
      <c r="G113" s="17" t="str">
        <f t="shared" si="17"/>
        <v/>
      </c>
      <c r="H113" s="17" t="str">
        <f t="shared" si="13"/>
        <v/>
      </c>
      <c r="I113" s="16" t="str">
        <f t="shared" si="19"/>
        <v/>
      </c>
      <c r="K113" s="14" t="e">
        <f t="shared" si="18"/>
        <v>#N/A</v>
      </c>
      <c r="L113" s="8" t="e">
        <f t="shared" si="14"/>
        <v>#N/A</v>
      </c>
      <c r="M113" s="8" t="e">
        <f t="shared" si="15"/>
        <v>#N/A</v>
      </c>
      <c r="N113" s="6"/>
      <c r="O113" s="6"/>
      <c r="P113" s="6"/>
      <c r="Q113" s="6"/>
      <c r="R113" s="6"/>
    </row>
    <row r="114" spans="2:18" s="5" customFormat="1" x14ac:dyDescent="0.35">
      <c r="B114" s="15" t="str">
        <f t="shared" si="11"/>
        <v/>
      </c>
      <c r="C114" s="14">
        <f t="shared" si="12"/>
        <v>45962</v>
      </c>
      <c r="E114" s="20" t="str">
        <f t="shared" si="10"/>
        <v/>
      </c>
      <c r="F114" s="16" t="str">
        <f t="shared" si="16"/>
        <v/>
      </c>
      <c r="G114" s="17" t="str">
        <f t="shared" si="17"/>
        <v/>
      </c>
      <c r="H114" s="17" t="str">
        <f t="shared" si="13"/>
        <v/>
      </c>
      <c r="I114" s="16" t="str">
        <f t="shared" si="19"/>
        <v/>
      </c>
      <c r="K114" s="14" t="e">
        <f t="shared" si="18"/>
        <v>#N/A</v>
      </c>
      <c r="L114" s="8" t="e">
        <f t="shared" si="14"/>
        <v>#N/A</v>
      </c>
      <c r="M114" s="8" t="e">
        <f t="shared" si="15"/>
        <v>#N/A</v>
      </c>
      <c r="N114" s="6"/>
      <c r="O114" s="6"/>
      <c r="P114" s="6"/>
      <c r="Q114" s="6"/>
      <c r="R114" s="6"/>
    </row>
    <row r="115" spans="2:18" s="5" customFormat="1" x14ac:dyDescent="0.35">
      <c r="B115" s="15" t="str">
        <f t="shared" si="11"/>
        <v/>
      </c>
      <c r="C115" s="14">
        <f t="shared" si="12"/>
        <v>45992</v>
      </c>
      <c r="E115" s="20" t="str">
        <f t="shared" si="10"/>
        <v/>
      </c>
      <c r="F115" s="16" t="str">
        <f t="shared" si="16"/>
        <v/>
      </c>
      <c r="G115" s="17" t="str">
        <f t="shared" si="17"/>
        <v/>
      </c>
      <c r="H115" s="17" t="str">
        <f t="shared" si="13"/>
        <v/>
      </c>
      <c r="I115" s="16" t="str">
        <f t="shared" si="19"/>
        <v/>
      </c>
      <c r="K115" s="14" t="e">
        <f t="shared" si="18"/>
        <v>#N/A</v>
      </c>
      <c r="L115" s="8" t="e">
        <f t="shared" si="14"/>
        <v>#N/A</v>
      </c>
      <c r="M115" s="8" t="e">
        <f t="shared" si="15"/>
        <v>#N/A</v>
      </c>
      <c r="N115" s="6"/>
      <c r="O115" s="6"/>
      <c r="P115" s="6"/>
      <c r="Q115" s="6"/>
      <c r="R115" s="6"/>
    </row>
    <row r="116" spans="2:18" s="5" customFormat="1" x14ac:dyDescent="0.35">
      <c r="B116" s="15" t="str">
        <f t="shared" si="11"/>
        <v/>
      </c>
      <c r="C116" s="14">
        <f t="shared" si="12"/>
        <v>46023</v>
      </c>
      <c r="E116" s="20" t="str">
        <f t="shared" si="10"/>
        <v/>
      </c>
      <c r="F116" s="16" t="str">
        <f t="shared" si="16"/>
        <v/>
      </c>
      <c r="G116" s="17" t="str">
        <f t="shared" si="17"/>
        <v/>
      </c>
      <c r="H116" s="17" t="str">
        <f t="shared" si="13"/>
        <v/>
      </c>
      <c r="I116" s="16" t="str">
        <f t="shared" si="19"/>
        <v/>
      </c>
      <c r="K116" s="14" t="e">
        <f t="shared" si="18"/>
        <v>#N/A</v>
      </c>
      <c r="L116" s="8" t="e">
        <f t="shared" si="14"/>
        <v>#N/A</v>
      </c>
      <c r="M116" s="8" t="e">
        <f t="shared" si="15"/>
        <v>#N/A</v>
      </c>
      <c r="N116" s="6"/>
      <c r="O116" s="6"/>
      <c r="P116" s="6"/>
      <c r="Q116" s="6"/>
      <c r="R116" s="6"/>
    </row>
    <row r="117" spans="2:18" s="5" customFormat="1" x14ac:dyDescent="0.35">
      <c r="B117" s="15" t="str">
        <f t="shared" si="11"/>
        <v/>
      </c>
      <c r="C117" s="14">
        <f t="shared" si="12"/>
        <v>46054</v>
      </c>
      <c r="E117" s="20" t="str">
        <f t="shared" si="10"/>
        <v/>
      </c>
      <c r="F117" s="16" t="str">
        <f t="shared" si="16"/>
        <v/>
      </c>
      <c r="G117" s="17" t="str">
        <f t="shared" si="17"/>
        <v/>
      </c>
      <c r="H117" s="17" t="str">
        <f t="shared" si="13"/>
        <v/>
      </c>
      <c r="I117" s="16" t="str">
        <f t="shared" si="19"/>
        <v/>
      </c>
      <c r="K117" s="14" t="e">
        <f t="shared" si="18"/>
        <v>#N/A</v>
      </c>
      <c r="L117" s="8" t="e">
        <f t="shared" si="14"/>
        <v>#N/A</v>
      </c>
      <c r="M117" s="8" t="e">
        <f t="shared" si="15"/>
        <v>#N/A</v>
      </c>
      <c r="N117" s="6"/>
      <c r="O117" s="6"/>
      <c r="P117" s="6"/>
      <c r="Q117" s="6"/>
      <c r="R117" s="6"/>
    </row>
    <row r="118" spans="2:18" s="5" customFormat="1" x14ac:dyDescent="0.35">
      <c r="B118" s="15" t="str">
        <f t="shared" si="11"/>
        <v/>
      </c>
      <c r="C118" s="14">
        <f t="shared" si="12"/>
        <v>46082</v>
      </c>
      <c r="E118" s="20" t="str">
        <f t="shared" si="10"/>
        <v/>
      </c>
      <c r="F118" s="16" t="str">
        <f t="shared" si="16"/>
        <v/>
      </c>
      <c r="G118" s="17" t="str">
        <f t="shared" si="17"/>
        <v/>
      </c>
      <c r="H118" s="17" t="str">
        <f t="shared" si="13"/>
        <v/>
      </c>
      <c r="I118" s="16" t="str">
        <f t="shared" si="19"/>
        <v/>
      </c>
      <c r="K118" s="14" t="e">
        <f t="shared" si="18"/>
        <v>#N/A</v>
      </c>
      <c r="L118" s="8" t="e">
        <f t="shared" si="14"/>
        <v>#N/A</v>
      </c>
      <c r="M118" s="8" t="e">
        <f t="shared" si="15"/>
        <v>#N/A</v>
      </c>
      <c r="N118" s="6"/>
      <c r="O118" s="6"/>
      <c r="P118" s="6"/>
      <c r="Q118" s="6"/>
      <c r="R118" s="6"/>
    </row>
    <row r="119" spans="2:18" s="5" customFormat="1" x14ac:dyDescent="0.35">
      <c r="B119" s="15" t="str">
        <f t="shared" si="11"/>
        <v/>
      </c>
      <c r="C119" s="14">
        <f t="shared" si="12"/>
        <v>46113</v>
      </c>
      <c r="E119" s="20" t="str">
        <f t="shared" si="10"/>
        <v/>
      </c>
      <c r="F119" s="16" t="str">
        <f t="shared" si="16"/>
        <v/>
      </c>
      <c r="G119" s="17" t="str">
        <f t="shared" si="17"/>
        <v/>
      </c>
      <c r="H119" s="17" t="str">
        <f t="shared" si="13"/>
        <v/>
      </c>
      <c r="I119" s="16" t="str">
        <f t="shared" si="19"/>
        <v/>
      </c>
      <c r="K119" s="14" t="e">
        <f t="shared" si="18"/>
        <v>#N/A</v>
      </c>
      <c r="L119" s="8" t="e">
        <f t="shared" si="14"/>
        <v>#N/A</v>
      </c>
      <c r="M119" s="8" t="e">
        <f t="shared" si="15"/>
        <v>#N/A</v>
      </c>
      <c r="N119" s="6"/>
      <c r="O119" s="6"/>
      <c r="P119" s="6"/>
      <c r="Q119" s="6"/>
      <c r="R119" s="6"/>
    </row>
    <row r="120" spans="2:18" s="5" customFormat="1" x14ac:dyDescent="0.35">
      <c r="B120" s="15" t="str">
        <f t="shared" si="11"/>
        <v/>
      </c>
      <c r="C120" s="14">
        <f t="shared" si="12"/>
        <v>46143</v>
      </c>
      <c r="E120" s="20" t="str">
        <f t="shared" si="10"/>
        <v/>
      </c>
      <c r="F120" s="16" t="str">
        <f t="shared" si="16"/>
        <v/>
      </c>
      <c r="G120" s="17" t="str">
        <f t="shared" si="17"/>
        <v/>
      </c>
      <c r="H120" s="17" t="str">
        <f t="shared" si="13"/>
        <v/>
      </c>
      <c r="I120" s="16" t="str">
        <f t="shared" si="19"/>
        <v/>
      </c>
      <c r="K120" s="14" t="e">
        <f t="shared" si="18"/>
        <v>#N/A</v>
      </c>
      <c r="L120" s="8" t="e">
        <f t="shared" si="14"/>
        <v>#N/A</v>
      </c>
      <c r="M120" s="8" t="e">
        <f t="shared" si="15"/>
        <v>#N/A</v>
      </c>
      <c r="N120" s="6"/>
      <c r="O120" s="6"/>
      <c r="P120" s="6"/>
      <c r="Q120" s="6"/>
      <c r="R120" s="6"/>
    </row>
    <row r="121" spans="2:18" s="5" customFormat="1" x14ac:dyDescent="0.35">
      <c r="B121" s="15" t="str">
        <f t="shared" si="11"/>
        <v/>
      </c>
      <c r="C121" s="14">
        <f t="shared" si="12"/>
        <v>46174</v>
      </c>
      <c r="E121" s="20" t="str">
        <f t="shared" si="10"/>
        <v/>
      </c>
      <c r="F121" s="16" t="str">
        <f t="shared" si="16"/>
        <v/>
      </c>
      <c r="G121" s="17" t="str">
        <f t="shared" si="17"/>
        <v/>
      </c>
      <c r="H121" s="17" t="str">
        <f t="shared" si="13"/>
        <v/>
      </c>
      <c r="I121" s="16" t="str">
        <f t="shared" si="19"/>
        <v/>
      </c>
      <c r="K121" s="14" t="e">
        <f t="shared" si="18"/>
        <v>#N/A</v>
      </c>
      <c r="L121" s="8" t="e">
        <f t="shared" si="14"/>
        <v>#N/A</v>
      </c>
      <c r="M121" s="8" t="e">
        <f t="shared" si="15"/>
        <v>#N/A</v>
      </c>
      <c r="N121" s="6"/>
      <c r="O121" s="6"/>
      <c r="P121" s="6"/>
      <c r="Q121" s="6"/>
      <c r="R121" s="6"/>
    </row>
    <row r="122" spans="2:18" s="5" customFormat="1" x14ac:dyDescent="0.35">
      <c r="B122" s="15" t="str">
        <f t="shared" si="11"/>
        <v/>
      </c>
      <c r="C122" s="14">
        <f t="shared" si="12"/>
        <v>46204</v>
      </c>
      <c r="E122" s="20" t="str">
        <f t="shared" si="10"/>
        <v/>
      </c>
      <c r="F122" s="16" t="str">
        <f t="shared" si="16"/>
        <v/>
      </c>
      <c r="G122" s="17" t="str">
        <f t="shared" si="17"/>
        <v/>
      </c>
      <c r="H122" s="17" t="str">
        <f t="shared" si="13"/>
        <v/>
      </c>
      <c r="I122" s="16" t="str">
        <f t="shared" si="19"/>
        <v/>
      </c>
      <c r="K122" s="14" t="e">
        <f t="shared" si="18"/>
        <v>#N/A</v>
      </c>
      <c r="L122" s="8" t="e">
        <f t="shared" si="14"/>
        <v>#N/A</v>
      </c>
      <c r="M122" s="8" t="e">
        <f t="shared" si="15"/>
        <v>#N/A</v>
      </c>
      <c r="N122" s="6"/>
      <c r="O122" s="6"/>
      <c r="P122" s="6"/>
      <c r="Q122" s="6"/>
      <c r="R122" s="6"/>
    </row>
    <row r="123" spans="2:18" s="5" customFormat="1" x14ac:dyDescent="0.35">
      <c r="B123" s="15" t="str">
        <f t="shared" si="11"/>
        <v/>
      </c>
      <c r="C123" s="14">
        <f t="shared" si="12"/>
        <v>46235</v>
      </c>
      <c r="E123" s="20" t="str">
        <f t="shared" si="10"/>
        <v/>
      </c>
      <c r="F123" s="16" t="str">
        <f t="shared" si="16"/>
        <v/>
      </c>
      <c r="G123" s="17" t="str">
        <f t="shared" si="17"/>
        <v/>
      </c>
      <c r="H123" s="17" t="str">
        <f t="shared" si="13"/>
        <v/>
      </c>
      <c r="I123" s="16" t="str">
        <f t="shared" si="19"/>
        <v/>
      </c>
      <c r="K123" s="14" t="e">
        <f t="shared" si="18"/>
        <v>#N/A</v>
      </c>
      <c r="L123" s="8" t="e">
        <f t="shared" si="14"/>
        <v>#N/A</v>
      </c>
      <c r="M123" s="8" t="e">
        <f t="shared" si="15"/>
        <v>#N/A</v>
      </c>
      <c r="N123" s="6"/>
      <c r="O123" s="6"/>
      <c r="P123" s="6"/>
      <c r="Q123" s="6"/>
      <c r="R123" s="6"/>
    </row>
    <row r="124" spans="2:18" s="5" customFormat="1" x14ac:dyDescent="0.35">
      <c r="B124" s="15" t="str">
        <f t="shared" si="11"/>
        <v/>
      </c>
      <c r="C124" s="14">
        <f t="shared" si="12"/>
        <v>46266</v>
      </c>
      <c r="E124" s="20" t="str">
        <f t="shared" si="10"/>
        <v/>
      </c>
      <c r="F124" s="16" t="str">
        <f t="shared" si="16"/>
        <v/>
      </c>
      <c r="G124" s="17" t="str">
        <f t="shared" si="17"/>
        <v/>
      </c>
      <c r="H124" s="17" t="str">
        <f t="shared" si="13"/>
        <v/>
      </c>
      <c r="I124" s="16" t="str">
        <f t="shared" si="19"/>
        <v/>
      </c>
      <c r="K124" s="14" t="e">
        <f t="shared" si="18"/>
        <v>#N/A</v>
      </c>
      <c r="L124" s="8" t="e">
        <f t="shared" si="14"/>
        <v>#N/A</v>
      </c>
      <c r="M124" s="8" t="e">
        <f t="shared" si="15"/>
        <v>#N/A</v>
      </c>
      <c r="N124" s="6"/>
      <c r="O124" s="6"/>
      <c r="P124" s="6"/>
      <c r="Q124" s="6"/>
      <c r="R124" s="6"/>
    </row>
    <row r="125" spans="2:18" s="5" customFormat="1" x14ac:dyDescent="0.35">
      <c r="B125" s="15" t="str">
        <f t="shared" si="11"/>
        <v/>
      </c>
      <c r="C125" s="14">
        <f t="shared" si="12"/>
        <v>46296</v>
      </c>
      <c r="E125" s="20" t="str">
        <f t="shared" si="10"/>
        <v/>
      </c>
      <c r="F125" s="16" t="str">
        <f t="shared" si="16"/>
        <v/>
      </c>
      <c r="G125" s="17" t="str">
        <f t="shared" si="17"/>
        <v/>
      </c>
      <c r="H125" s="17" t="str">
        <f t="shared" si="13"/>
        <v/>
      </c>
      <c r="I125" s="16" t="str">
        <f t="shared" si="19"/>
        <v/>
      </c>
      <c r="K125" s="14" t="e">
        <f t="shared" si="18"/>
        <v>#N/A</v>
      </c>
      <c r="L125" s="8" t="e">
        <f t="shared" si="14"/>
        <v>#N/A</v>
      </c>
      <c r="M125" s="8" t="e">
        <f t="shared" si="15"/>
        <v>#N/A</v>
      </c>
      <c r="N125" s="6"/>
      <c r="O125" s="6"/>
      <c r="P125" s="6"/>
      <c r="Q125" s="6"/>
      <c r="R125" s="6"/>
    </row>
    <row r="126" spans="2:18" s="5" customFormat="1" x14ac:dyDescent="0.35">
      <c r="B126" s="15" t="str">
        <f t="shared" si="11"/>
        <v/>
      </c>
      <c r="C126" s="14">
        <f t="shared" si="12"/>
        <v>46327</v>
      </c>
      <c r="E126" s="20" t="str">
        <f t="shared" si="10"/>
        <v/>
      </c>
      <c r="F126" s="16" t="str">
        <f t="shared" si="16"/>
        <v/>
      </c>
      <c r="G126" s="17" t="str">
        <f t="shared" si="17"/>
        <v/>
      </c>
      <c r="H126" s="17" t="str">
        <f t="shared" si="13"/>
        <v/>
      </c>
      <c r="I126" s="16" t="str">
        <f t="shared" si="19"/>
        <v/>
      </c>
      <c r="K126" s="14" t="e">
        <f t="shared" si="18"/>
        <v>#N/A</v>
      </c>
      <c r="L126" s="8" t="e">
        <f t="shared" si="14"/>
        <v>#N/A</v>
      </c>
      <c r="M126" s="8" t="e">
        <f t="shared" si="15"/>
        <v>#N/A</v>
      </c>
      <c r="N126" s="6"/>
      <c r="O126" s="6"/>
      <c r="P126" s="6"/>
      <c r="Q126" s="6"/>
      <c r="R126" s="6"/>
    </row>
    <row r="127" spans="2:18" s="5" customFormat="1" x14ac:dyDescent="0.35">
      <c r="B127" s="15" t="str">
        <f t="shared" si="11"/>
        <v/>
      </c>
      <c r="C127" s="14">
        <f t="shared" si="12"/>
        <v>46357</v>
      </c>
      <c r="E127" s="20" t="str">
        <f t="shared" si="10"/>
        <v/>
      </c>
      <c r="F127" s="16" t="str">
        <f t="shared" si="16"/>
        <v/>
      </c>
      <c r="G127" s="17" t="str">
        <f t="shared" si="17"/>
        <v/>
      </c>
      <c r="H127" s="17" t="str">
        <f t="shared" si="13"/>
        <v/>
      </c>
      <c r="I127" s="16" t="str">
        <f t="shared" si="19"/>
        <v/>
      </c>
      <c r="K127" s="14" t="e">
        <f t="shared" si="18"/>
        <v>#N/A</v>
      </c>
      <c r="L127" s="8" t="e">
        <f t="shared" si="14"/>
        <v>#N/A</v>
      </c>
      <c r="M127" s="8" t="e">
        <f t="shared" si="15"/>
        <v>#N/A</v>
      </c>
      <c r="N127" s="6"/>
      <c r="O127" s="6"/>
      <c r="P127" s="6"/>
      <c r="Q127" s="6"/>
      <c r="R127" s="6"/>
    </row>
    <row r="128" spans="2:18" s="5" customFormat="1" x14ac:dyDescent="0.35">
      <c r="B128" s="15" t="str">
        <f t="shared" si="11"/>
        <v/>
      </c>
      <c r="C128" s="14">
        <f t="shared" si="12"/>
        <v>46388</v>
      </c>
      <c r="E128" s="20" t="str">
        <f t="shared" si="10"/>
        <v/>
      </c>
      <c r="F128" s="16" t="str">
        <f t="shared" si="16"/>
        <v/>
      </c>
      <c r="G128" s="17" t="str">
        <f t="shared" si="17"/>
        <v/>
      </c>
      <c r="H128" s="17" t="str">
        <f t="shared" si="13"/>
        <v/>
      </c>
      <c r="I128" s="16" t="str">
        <f t="shared" si="19"/>
        <v/>
      </c>
      <c r="K128" s="14" t="e">
        <f t="shared" si="18"/>
        <v>#N/A</v>
      </c>
      <c r="L128" s="8" t="e">
        <f t="shared" si="14"/>
        <v>#N/A</v>
      </c>
      <c r="M128" s="8" t="e">
        <f t="shared" si="15"/>
        <v>#N/A</v>
      </c>
      <c r="N128" s="6"/>
      <c r="O128" s="6"/>
      <c r="P128" s="6"/>
      <c r="Q128" s="6"/>
      <c r="R128" s="6"/>
    </row>
    <row r="129" spans="2:18" s="5" customFormat="1" x14ac:dyDescent="0.35">
      <c r="B129" s="15" t="str">
        <f t="shared" si="11"/>
        <v/>
      </c>
      <c r="C129" s="14">
        <f t="shared" si="12"/>
        <v>46419</v>
      </c>
      <c r="E129" s="20" t="str">
        <f t="shared" si="10"/>
        <v/>
      </c>
      <c r="F129" s="16" t="str">
        <f t="shared" si="16"/>
        <v/>
      </c>
      <c r="G129" s="17" t="str">
        <f t="shared" si="17"/>
        <v/>
      </c>
      <c r="H129" s="17" t="str">
        <f t="shared" si="13"/>
        <v/>
      </c>
      <c r="I129" s="16" t="str">
        <f t="shared" si="19"/>
        <v/>
      </c>
      <c r="K129" s="14" t="e">
        <f t="shared" si="18"/>
        <v>#N/A</v>
      </c>
      <c r="L129" s="8" t="e">
        <f t="shared" si="14"/>
        <v>#N/A</v>
      </c>
      <c r="M129" s="8" t="e">
        <f t="shared" si="15"/>
        <v>#N/A</v>
      </c>
      <c r="N129" s="6"/>
      <c r="O129" s="6"/>
      <c r="P129" s="6"/>
      <c r="Q129" s="6"/>
      <c r="R129" s="6"/>
    </row>
    <row r="130" spans="2:18" s="5" customFormat="1" x14ac:dyDescent="0.35">
      <c r="B130" s="15" t="str">
        <f t="shared" si="11"/>
        <v/>
      </c>
      <c r="C130" s="14">
        <f t="shared" si="12"/>
        <v>46447</v>
      </c>
      <c r="E130" s="20" t="str">
        <f t="shared" si="10"/>
        <v/>
      </c>
      <c r="F130" s="16" t="str">
        <f t="shared" si="16"/>
        <v/>
      </c>
      <c r="G130" s="17" t="str">
        <f t="shared" si="17"/>
        <v/>
      </c>
      <c r="H130" s="17" t="str">
        <f t="shared" si="13"/>
        <v/>
      </c>
      <c r="I130" s="16" t="str">
        <f t="shared" si="19"/>
        <v/>
      </c>
      <c r="K130" s="14" t="e">
        <f t="shared" si="18"/>
        <v>#N/A</v>
      </c>
      <c r="L130" s="8" t="e">
        <f t="shared" si="14"/>
        <v>#N/A</v>
      </c>
      <c r="M130" s="8" t="e">
        <f t="shared" si="15"/>
        <v>#N/A</v>
      </c>
      <c r="N130" s="6"/>
      <c r="O130" s="6"/>
      <c r="P130" s="6"/>
      <c r="Q130" s="6"/>
      <c r="R130" s="6"/>
    </row>
    <row r="131" spans="2:18" s="5" customFormat="1" x14ac:dyDescent="0.35">
      <c r="B131" s="15" t="str">
        <f t="shared" si="11"/>
        <v/>
      </c>
      <c r="C131" s="14">
        <f t="shared" si="12"/>
        <v>46478</v>
      </c>
      <c r="E131" s="20" t="str">
        <f t="shared" si="10"/>
        <v/>
      </c>
      <c r="F131" s="16" t="str">
        <f t="shared" si="16"/>
        <v/>
      </c>
      <c r="G131" s="17" t="str">
        <f t="shared" si="17"/>
        <v/>
      </c>
      <c r="H131" s="17" t="str">
        <f t="shared" si="13"/>
        <v/>
      </c>
      <c r="I131" s="16" t="str">
        <f t="shared" si="19"/>
        <v/>
      </c>
      <c r="K131" s="14" t="e">
        <f t="shared" si="18"/>
        <v>#N/A</v>
      </c>
      <c r="L131" s="8" t="e">
        <f t="shared" si="14"/>
        <v>#N/A</v>
      </c>
      <c r="M131" s="8" t="e">
        <f t="shared" si="15"/>
        <v>#N/A</v>
      </c>
      <c r="N131" s="6"/>
      <c r="O131" s="6"/>
      <c r="P131" s="6"/>
      <c r="Q131" s="6"/>
      <c r="R131" s="6"/>
    </row>
    <row r="132" spans="2:18" s="5" customFormat="1" x14ac:dyDescent="0.35">
      <c r="B132" s="15" t="str">
        <f t="shared" si="11"/>
        <v/>
      </c>
      <c r="C132" s="14">
        <f t="shared" si="12"/>
        <v>46508</v>
      </c>
      <c r="E132" s="20" t="str">
        <f t="shared" si="10"/>
        <v/>
      </c>
      <c r="F132" s="16" t="str">
        <f t="shared" si="16"/>
        <v/>
      </c>
      <c r="G132" s="17" t="str">
        <f t="shared" si="17"/>
        <v/>
      </c>
      <c r="H132" s="17" t="str">
        <f t="shared" si="13"/>
        <v/>
      </c>
      <c r="I132" s="16" t="str">
        <f t="shared" si="19"/>
        <v/>
      </c>
      <c r="K132" s="14" t="e">
        <f t="shared" si="18"/>
        <v>#N/A</v>
      </c>
      <c r="L132" s="8" t="e">
        <f t="shared" si="14"/>
        <v>#N/A</v>
      </c>
      <c r="M132" s="8" t="e">
        <f t="shared" si="15"/>
        <v>#N/A</v>
      </c>
      <c r="N132" s="6"/>
      <c r="O132" s="6"/>
      <c r="P132" s="6"/>
      <c r="Q132" s="6"/>
      <c r="R132" s="6"/>
    </row>
    <row r="133" spans="2:18" s="5" customFormat="1" x14ac:dyDescent="0.35">
      <c r="B133" s="15" t="str">
        <f t="shared" si="11"/>
        <v/>
      </c>
      <c r="C133" s="14">
        <f t="shared" si="12"/>
        <v>46539</v>
      </c>
      <c r="E133" s="20" t="str">
        <f t="shared" si="10"/>
        <v/>
      </c>
      <c r="F133" s="16" t="str">
        <f t="shared" si="16"/>
        <v/>
      </c>
      <c r="G133" s="17" t="str">
        <f t="shared" si="17"/>
        <v/>
      </c>
      <c r="H133" s="17" t="str">
        <f t="shared" si="13"/>
        <v/>
      </c>
      <c r="I133" s="16" t="str">
        <f t="shared" si="19"/>
        <v/>
      </c>
      <c r="K133" s="14" t="e">
        <f t="shared" si="18"/>
        <v>#N/A</v>
      </c>
      <c r="L133" s="8" t="e">
        <f t="shared" si="14"/>
        <v>#N/A</v>
      </c>
      <c r="M133" s="8" t="e">
        <f t="shared" si="15"/>
        <v>#N/A</v>
      </c>
      <c r="N133" s="6"/>
      <c r="O133" s="6"/>
      <c r="P133" s="6"/>
      <c r="Q133" s="6"/>
      <c r="R133" s="6"/>
    </row>
    <row r="134" spans="2:18" s="5" customFormat="1" x14ac:dyDescent="0.35">
      <c r="B134" s="15" t="str">
        <f t="shared" si="11"/>
        <v/>
      </c>
      <c r="C134" s="14">
        <f t="shared" si="12"/>
        <v>46569</v>
      </c>
      <c r="E134" s="20" t="str">
        <f t="shared" si="10"/>
        <v/>
      </c>
      <c r="F134" s="16" t="str">
        <f t="shared" si="16"/>
        <v/>
      </c>
      <c r="G134" s="17" t="str">
        <f t="shared" si="17"/>
        <v/>
      </c>
      <c r="H134" s="17" t="str">
        <f t="shared" si="13"/>
        <v/>
      </c>
      <c r="I134" s="16" t="str">
        <f t="shared" si="19"/>
        <v/>
      </c>
      <c r="K134" s="14" t="e">
        <f t="shared" si="18"/>
        <v>#N/A</v>
      </c>
      <c r="L134" s="8" t="e">
        <f t="shared" si="14"/>
        <v>#N/A</v>
      </c>
      <c r="M134" s="8" t="e">
        <f t="shared" si="15"/>
        <v>#N/A</v>
      </c>
      <c r="N134" s="6"/>
      <c r="O134" s="6"/>
      <c r="P134" s="6"/>
      <c r="Q134" s="6"/>
      <c r="R134" s="6"/>
    </row>
    <row r="135" spans="2:18" s="5" customFormat="1" x14ac:dyDescent="0.35">
      <c r="B135" s="15" t="str">
        <f t="shared" si="11"/>
        <v/>
      </c>
      <c r="C135" s="14">
        <f t="shared" si="12"/>
        <v>46600</v>
      </c>
      <c r="E135" s="20" t="str">
        <f t="shared" si="10"/>
        <v/>
      </c>
      <c r="F135" s="16" t="str">
        <f t="shared" si="16"/>
        <v/>
      </c>
      <c r="G135" s="17" t="str">
        <f t="shared" si="17"/>
        <v/>
      </c>
      <c r="H135" s="17" t="str">
        <f t="shared" si="13"/>
        <v/>
      </c>
      <c r="I135" s="16" t="str">
        <f t="shared" si="19"/>
        <v/>
      </c>
      <c r="K135" s="14" t="e">
        <f t="shared" si="18"/>
        <v>#N/A</v>
      </c>
      <c r="L135" s="8" t="e">
        <f t="shared" si="14"/>
        <v>#N/A</v>
      </c>
      <c r="M135" s="8" t="e">
        <f t="shared" si="15"/>
        <v>#N/A</v>
      </c>
      <c r="N135" s="6"/>
      <c r="O135" s="6"/>
      <c r="P135" s="6"/>
      <c r="Q135" s="6"/>
      <c r="R135" s="6"/>
    </row>
    <row r="136" spans="2:18" s="5" customFormat="1" x14ac:dyDescent="0.35">
      <c r="B136" s="15" t="str">
        <f t="shared" si="11"/>
        <v/>
      </c>
      <c r="C136" s="14">
        <f t="shared" si="12"/>
        <v>46631</v>
      </c>
      <c r="E136" s="20" t="str">
        <f t="shared" si="10"/>
        <v/>
      </c>
      <c r="F136" s="16" t="str">
        <f t="shared" si="16"/>
        <v/>
      </c>
      <c r="G136" s="17" t="str">
        <f t="shared" si="17"/>
        <v/>
      </c>
      <c r="H136" s="17" t="str">
        <f t="shared" si="13"/>
        <v/>
      </c>
      <c r="I136" s="16" t="str">
        <f t="shared" si="19"/>
        <v/>
      </c>
      <c r="K136" s="14" t="e">
        <f t="shared" si="18"/>
        <v>#N/A</v>
      </c>
      <c r="L136" s="8" t="e">
        <f t="shared" si="14"/>
        <v>#N/A</v>
      </c>
      <c r="M136" s="8" t="e">
        <f t="shared" si="15"/>
        <v>#N/A</v>
      </c>
      <c r="N136" s="6"/>
      <c r="O136" s="6"/>
      <c r="P136" s="6"/>
      <c r="Q136" s="6"/>
      <c r="R136" s="6"/>
    </row>
    <row r="137" spans="2:18" s="5" customFormat="1" x14ac:dyDescent="0.35">
      <c r="B137" s="15" t="str">
        <f t="shared" si="11"/>
        <v/>
      </c>
      <c r="C137" s="14">
        <f t="shared" si="12"/>
        <v>46661</v>
      </c>
      <c r="E137" s="20" t="str">
        <f t="shared" si="10"/>
        <v/>
      </c>
      <c r="F137" s="16" t="str">
        <f t="shared" si="16"/>
        <v/>
      </c>
      <c r="G137" s="17" t="str">
        <f t="shared" si="17"/>
        <v/>
      </c>
      <c r="H137" s="17" t="str">
        <f t="shared" si="13"/>
        <v/>
      </c>
      <c r="I137" s="16" t="str">
        <f t="shared" si="19"/>
        <v/>
      </c>
      <c r="K137" s="14" t="e">
        <f t="shared" si="18"/>
        <v>#N/A</v>
      </c>
      <c r="L137" s="8" t="e">
        <f t="shared" si="14"/>
        <v>#N/A</v>
      </c>
      <c r="M137" s="8" t="e">
        <f t="shared" si="15"/>
        <v>#N/A</v>
      </c>
      <c r="N137" s="6"/>
      <c r="O137" s="6"/>
      <c r="P137" s="6"/>
      <c r="Q137" s="6"/>
      <c r="R137" s="6"/>
    </row>
    <row r="138" spans="2:18" s="5" customFormat="1" x14ac:dyDescent="0.35">
      <c r="B138" s="15" t="str">
        <f t="shared" si="11"/>
        <v/>
      </c>
      <c r="C138" s="14">
        <f t="shared" si="12"/>
        <v>46692</v>
      </c>
      <c r="E138" s="20" t="str">
        <f t="shared" si="10"/>
        <v/>
      </c>
      <c r="F138" s="16" t="str">
        <f t="shared" si="16"/>
        <v/>
      </c>
      <c r="G138" s="17" t="str">
        <f t="shared" si="17"/>
        <v/>
      </c>
      <c r="H138" s="17" t="str">
        <f t="shared" si="13"/>
        <v/>
      </c>
      <c r="I138" s="16" t="str">
        <f t="shared" si="19"/>
        <v/>
      </c>
      <c r="K138" s="14" t="e">
        <f t="shared" si="18"/>
        <v>#N/A</v>
      </c>
      <c r="L138" s="8" t="e">
        <f t="shared" si="14"/>
        <v>#N/A</v>
      </c>
      <c r="M138" s="8" t="e">
        <f t="shared" si="15"/>
        <v>#N/A</v>
      </c>
      <c r="N138" s="6"/>
      <c r="O138" s="6"/>
      <c r="P138" s="6"/>
      <c r="Q138" s="6"/>
      <c r="R138" s="6"/>
    </row>
    <row r="139" spans="2:18" s="5" customFormat="1" x14ac:dyDescent="0.35">
      <c r="B139" s="15" t="str">
        <f t="shared" si="11"/>
        <v/>
      </c>
      <c r="C139" s="14">
        <f t="shared" si="12"/>
        <v>46722</v>
      </c>
      <c r="E139" s="20" t="str">
        <f t="shared" si="10"/>
        <v/>
      </c>
      <c r="F139" s="16" t="str">
        <f t="shared" si="16"/>
        <v/>
      </c>
      <c r="G139" s="17" t="str">
        <f t="shared" si="17"/>
        <v/>
      </c>
      <c r="H139" s="17" t="str">
        <f t="shared" si="13"/>
        <v/>
      </c>
      <c r="I139" s="16" t="str">
        <f t="shared" si="19"/>
        <v/>
      </c>
      <c r="K139" s="14" t="e">
        <f t="shared" si="18"/>
        <v>#N/A</v>
      </c>
      <c r="L139" s="8" t="e">
        <f t="shared" si="14"/>
        <v>#N/A</v>
      </c>
      <c r="M139" s="8" t="e">
        <f t="shared" si="15"/>
        <v>#N/A</v>
      </c>
      <c r="N139" s="6"/>
      <c r="O139" s="6"/>
      <c r="P139" s="6"/>
      <c r="Q139" s="6"/>
      <c r="R139" s="6"/>
    </row>
    <row r="140" spans="2:18" s="5" customFormat="1" x14ac:dyDescent="0.35">
      <c r="B140" s="15" t="str">
        <f t="shared" si="11"/>
        <v/>
      </c>
      <c r="C140" s="14">
        <f t="shared" si="12"/>
        <v>46753</v>
      </c>
      <c r="E140" s="20" t="str">
        <f t="shared" si="10"/>
        <v/>
      </c>
      <c r="F140" s="16" t="str">
        <f t="shared" si="16"/>
        <v/>
      </c>
      <c r="G140" s="17" t="str">
        <f t="shared" si="17"/>
        <v/>
      </c>
      <c r="H140" s="17" t="str">
        <f t="shared" si="13"/>
        <v/>
      </c>
      <c r="I140" s="16" t="str">
        <f t="shared" si="19"/>
        <v/>
      </c>
      <c r="K140" s="14" t="e">
        <f t="shared" si="18"/>
        <v>#N/A</v>
      </c>
      <c r="L140" s="8" t="e">
        <f t="shared" si="14"/>
        <v>#N/A</v>
      </c>
      <c r="M140" s="8" t="e">
        <f t="shared" si="15"/>
        <v>#N/A</v>
      </c>
      <c r="N140" s="6"/>
      <c r="O140" s="6"/>
      <c r="P140" s="6"/>
      <c r="Q140" s="6"/>
      <c r="R140" s="6"/>
    </row>
    <row r="141" spans="2:18" s="5" customFormat="1" x14ac:dyDescent="0.35">
      <c r="B141" s="15" t="str">
        <f t="shared" si="11"/>
        <v/>
      </c>
      <c r="C141" s="14">
        <f t="shared" si="12"/>
        <v>46784</v>
      </c>
      <c r="E141" s="20" t="str">
        <f t="shared" si="10"/>
        <v/>
      </c>
      <c r="F141" s="16" t="str">
        <f t="shared" si="16"/>
        <v/>
      </c>
      <c r="G141" s="17" t="str">
        <f t="shared" si="17"/>
        <v/>
      </c>
      <c r="H141" s="17" t="str">
        <f t="shared" si="13"/>
        <v/>
      </c>
      <c r="I141" s="16" t="str">
        <f t="shared" si="19"/>
        <v/>
      </c>
      <c r="K141" s="14" t="e">
        <f t="shared" si="18"/>
        <v>#N/A</v>
      </c>
      <c r="L141" s="8" t="e">
        <f t="shared" si="14"/>
        <v>#N/A</v>
      </c>
      <c r="M141" s="8" t="e">
        <f t="shared" si="15"/>
        <v>#N/A</v>
      </c>
      <c r="N141" s="6"/>
      <c r="O141" s="6"/>
      <c r="P141" s="6"/>
      <c r="Q141" s="6"/>
      <c r="R141" s="6"/>
    </row>
    <row r="142" spans="2:18" s="5" customFormat="1" x14ac:dyDescent="0.35">
      <c r="B142" s="15" t="str">
        <f t="shared" si="11"/>
        <v/>
      </c>
      <c r="C142" s="14">
        <f t="shared" si="12"/>
        <v>46813</v>
      </c>
      <c r="E142" s="20" t="str">
        <f t="shared" si="10"/>
        <v/>
      </c>
      <c r="F142" s="16" t="str">
        <f t="shared" si="16"/>
        <v/>
      </c>
      <c r="G142" s="17" t="str">
        <f t="shared" si="17"/>
        <v/>
      </c>
      <c r="H142" s="17" t="str">
        <f t="shared" si="13"/>
        <v/>
      </c>
      <c r="I142" s="16" t="str">
        <f t="shared" si="19"/>
        <v/>
      </c>
      <c r="K142" s="14" t="e">
        <f t="shared" si="18"/>
        <v>#N/A</v>
      </c>
      <c r="L142" s="8" t="e">
        <f t="shared" si="14"/>
        <v>#N/A</v>
      </c>
      <c r="M142" s="8" t="e">
        <f t="shared" si="15"/>
        <v>#N/A</v>
      </c>
      <c r="N142" s="6"/>
      <c r="O142" s="6"/>
      <c r="P142" s="6"/>
      <c r="Q142" s="6"/>
      <c r="R142" s="6"/>
    </row>
    <row r="143" spans="2:18" s="5" customFormat="1" x14ac:dyDescent="0.35">
      <c r="B143" s="15" t="str">
        <f t="shared" si="11"/>
        <v/>
      </c>
      <c r="C143" s="14">
        <f t="shared" si="12"/>
        <v>46844</v>
      </c>
      <c r="E143" s="20" t="str">
        <f t="shared" si="10"/>
        <v/>
      </c>
      <c r="F143" s="16" t="str">
        <f t="shared" si="16"/>
        <v/>
      </c>
      <c r="G143" s="17" t="str">
        <f t="shared" si="17"/>
        <v/>
      </c>
      <c r="H143" s="17" t="str">
        <f t="shared" si="13"/>
        <v/>
      </c>
      <c r="I143" s="16" t="str">
        <f t="shared" si="19"/>
        <v/>
      </c>
      <c r="K143" s="14" t="e">
        <f t="shared" si="18"/>
        <v>#N/A</v>
      </c>
      <c r="L143" s="8" t="e">
        <f t="shared" si="14"/>
        <v>#N/A</v>
      </c>
      <c r="M143" s="8" t="e">
        <f t="shared" si="15"/>
        <v>#N/A</v>
      </c>
      <c r="N143" s="6"/>
      <c r="O143" s="6"/>
      <c r="P143" s="6"/>
      <c r="Q143" s="6"/>
      <c r="R143" s="6"/>
    </row>
    <row r="144" spans="2:18" s="5" customFormat="1" x14ac:dyDescent="0.35">
      <c r="B144" s="15" t="str">
        <f t="shared" si="11"/>
        <v/>
      </c>
      <c r="C144" s="14">
        <f t="shared" si="12"/>
        <v>46874</v>
      </c>
      <c r="E144" s="20" t="str">
        <f t="shared" si="10"/>
        <v/>
      </c>
      <c r="F144" s="16" t="str">
        <f t="shared" si="16"/>
        <v/>
      </c>
      <c r="G144" s="17" t="str">
        <f t="shared" si="17"/>
        <v/>
      </c>
      <c r="H144" s="17" t="str">
        <f t="shared" si="13"/>
        <v/>
      </c>
      <c r="I144" s="16" t="str">
        <f t="shared" si="19"/>
        <v/>
      </c>
      <c r="K144" s="14" t="e">
        <f t="shared" si="18"/>
        <v>#N/A</v>
      </c>
      <c r="L144" s="8" t="e">
        <f t="shared" si="14"/>
        <v>#N/A</v>
      </c>
      <c r="M144" s="8" t="e">
        <f t="shared" si="15"/>
        <v>#N/A</v>
      </c>
      <c r="N144" s="6"/>
      <c r="O144" s="6"/>
      <c r="P144" s="6"/>
      <c r="Q144" s="6"/>
      <c r="R144" s="6"/>
    </row>
    <row r="145" spans="2:18" s="5" customFormat="1" x14ac:dyDescent="0.35">
      <c r="B145" s="15" t="str">
        <f t="shared" si="11"/>
        <v/>
      </c>
      <c r="C145" s="14">
        <f t="shared" si="12"/>
        <v>46905</v>
      </c>
      <c r="E145" s="20" t="str">
        <f t="shared" si="10"/>
        <v/>
      </c>
      <c r="F145" s="16" t="str">
        <f t="shared" si="16"/>
        <v/>
      </c>
      <c r="G145" s="17" t="str">
        <f t="shared" si="17"/>
        <v/>
      </c>
      <c r="H145" s="17" t="str">
        <f t="shared" si="13"/>
        <v/>
      </c>
      <c r="I145" s="16" t="str">
        <f t="shared" si="19"/>
        <v/>
      </c>
      <c r="K145" s="14" t="e">
        <f t="shared" si="18"/>
        <v>#N/A</v>
      </c>
      <c r="L145" s="8" t="e">
        <f t="shared" si="14"/>
        <v>#N/A</v>
      </c>
      <c r="M145" s="8" t="e">
        <f t="shared" si="15"/>
        <v>#N/A</v>
      </c>
      <c r="N145" s="6"/>
      <c r="O145" s="6"/>
      <c r="P145" s="6"/>
      <c r="Q145" s="6"/>
      <c r="R145" s="6"/>
    </row>
    <row r="146" spans="2:18" s="5" customFormat="1" x14ac:dyDescent="0.35">
      <c r="B146" s="15" t="str">
        <f t="shared" si="11"/>
        <v/>
      </c>
      <c r="C146" s="14">
        <f t="shared" si="12"/>
        <v>46935</v>
      </c>
      <c r="E146" s="20" t="str">
        <f t="shared" si="10"/>
        <v/>
      </c>
      <c r="F146" s="16" t="str">
        <f t="shared" si="16"/>
        <v/>
      </c>
      <c r="G146" s="17" t="str">
        <f t="shared" si="17"/>
        <v/>
      </c>
      <c r="H146" s="17" t="str">
        <f t="shared" si="13"/>
        <v/>
      </c>
      <c r="I146" s="16" t="str">
        <f t="shared" si="19"/>
        <v/>
      </c>
      <c r="K146" s="14" t="e">
        <f t="shared" si="18"/>
        <v>#N/A</v>
      </c>
      <c r="L146" s="8" t="e">
        <f t="shared" si="14"/>
        <v>#N/A</v>
      </c>
      <c r="M146" s="8" t="e">
        <f t="shared" si="15"/>
        <v>#N/A</v>
      </c>
      <c r="N146" s="6"/>
      <c r="O146" s="6"/>
      <c r="P146" s="6"/>
      <c r="Q146" s="6"/>
      <c r="R146" s="6"/>
    </row>
    <row r="147" spans="2:18" s="5" customFormat="1" x14ac:dyDescent="0.35">
      <c r="B147" s="15" t="str">
        <f t="shared" si="11"/>
        <v/>
      </c>
      <c r="C147" s="14">
        <f t="shared" si="12"/>
        <v>46966</v>
      </c>
      <c r="E147" s="20" t="str">
        <f t="shared" si="10"/>
        <v/>
      </c>
      <c r="F147" s="16" t="str">
        <f t="shared" si="16"/>
        <v/>
      </c>
      <c r="G147" s="17" t="str">
        <f t="shared" si="17"/>
        <v/>
      </c>
      <c r="H147" s="17" t="str">
        <f t="shared" si="13"/>
        <v/>
      </c>
      <c r="I147" s="16" t="str">
        <f t="shared" si="19"/>
        <v/>
      </c>
      <c r="K147" s="14" t="e">
        <f t="shared" si="18"/>
        <v>#N/A</v>
      </c>
      <c r="L147" s="8" t="e">
        <f t="shared" si="14"/>
        <v>#N/A</v>
      </c>
      <c r="M147" s="8" t="e">
        <f t="shared" si="15"/>
        <v>#N/A</v>
      </c>
      <c r="N147" s="6"/>
      <c r="O147" s="6"/>
      <c r="P147" s="6"/>
      <c r="Q147" s="6"/>
      <c r="R147" s="6"/>
    </row>
    <row r="148" spans="2:18" s="5" customFormat="1" x14ac:dyDescent="0.35">
      <c r="B148" s="15" t="str">
        <f t="shared" si="11"/>
        <v/>
      </c>
      <c r="C148" s="14">
        <f t="shared" si="12"/>
        <v>46997</v>
      </c>
      <c r="E148" s="20" t="str">
        <f t="shared" si="10"/>
        <v/>
      </c>
      <c r="F148" s="16" t="str">
        <f t="shared" si="16"/>
        <v/>
      </c>
      <c r="G148" s="17" t="str">
        <f t="shared" si="17"/>
        <v/>
      </c>
      <c r="H148" s="17" t="str">
        <f t="shared" si="13"/>
        <v/>
      </c>
      <c r="I148" s="16" t="str">
        <f t="shared" si="19"/>
        <v/>
      </c>
      <c r="K148" s="14" t="e">
        <f t="shared" si="18"/>
        <v>#N/A</v>
      </c>
      <c r="L148" s="8" t="e">
        <f t="shared" si="14"/>
        <v>#N/A</v>
      </c>
      <c r="M148" s="8" t="e">
        <f t="shared" si="15"/>
        <v>#N/A</v>
      </c>
      <c r="N148" s="6"/>
      <c r="O148" s="6"/>
      <c r="P148" s="6"/>
      <c r="Q148" s="6"/>
      <c r="R148" s="6"/>
    </row>
    <row r="149" spans="2:18" s="5" customFormat="1" x14ac:dyDescent="0.35">
      <c r="B149" s="15" t="str">
        <f t="shared" si="11"/>
        <v/>
      </c>
      <c r="C149" s="14">
        <f t="shared" si="12"/>
        <v>47027</v>
      </c>
      <c r="E149" s="20" t="str">
        <f t="shared" si="10"/>
        <v/>
      </c>
      <c r="F149" s="16" t="str">
        <f t="shared" si="16"/>
        <v/>
      </c>
      <c r="G149" s="17" t="str">
        <f t="shared" si="17"/>
        <v/>
      </c>
      <c r="H149" s="17" t="str">
        <f t="shared" si="13"/>
        <v/>
      </c>
      <c r="I149" s="16" t="str">
        <f t="shared" si="19"/>
        <v/>
      </c>
      <c r="K149" s="14" t="e">
        <f t="shared" si="18"/>
        <v>#N/A</v>
      </c>
      <c r="L149" s="8" t="e">
        <f t="shared" si="14"/>
        <v>#N/A</v>
      </c>
      <c r="M149" s="8" t="e">
        <f t="shared" si="15"/>
        <v>#N/A</v>
      </c>
      <c r="N149" s="6"/>
      <c r="O149" s="6"/>
      <c r="P149" s="6"/>
      <c r="Q149" s="6"/>
      <c r="R149" s="6"/>
    </row>
    <row r="150" spans="2:18" s="5" customFormat="1" x14ac:dyDescent="0.35">
      <c r="B150" s="15" t="str">
        <f t="shared" si="11"/>
        <v/>
      </c>
      <c r="C150" s="14">
        <f t="shared" si="12"/>
        <v>47058</v>
      </c>
      <c r="E150" s="20" t="str">
        <f t="shared" si="10"/>
        <v/>
      </c>
      <c r="F150" s="16" t="str">
        <f t="shared" si="16"/>
        <v/>
      </c>
      <c r="G150" s="17" t="str">
        <f t="shared" si="17"/>
        <v/>
      </c>
      <c r="H150" s="17" t="str">
        <f t="shared" si="13"/>
        <v/>
      </c>
      <c r="I150" s="16" t="str">
        <f t="shared" si="19"/>
        <v/>
      </c>
      <c r="K150" s="14" t="e">
        <f t="shared" si="18"/>
        <v>#N/A</v>
      </c>
      <c r="L150" s="8" t="e">
        <f t="shared" si="14"/>
        <v>#N/A</v>
      </c>
      <c r="M150" s="8" t="e">
        <f t="shared" si="15"/>
        <v>#N/A</v>
      </c>
      <c r="N150" s="6"/>
      <c r="O150" s="6"/>
      <c r="P150" s="6"/>
      <c r="Q150" s="6"/>
      <c r="R150" s="6"/>
    </row>
    <row r="151" spans="2:18" s="5" customFormat="1" x14ac:dyDescent="0.35">
      <c r="B151" s="15" t="str">
        <f t="shared" si="11"/>
        <v/>
      </c>
      <c r="C151" s="14">
        <f t="shared" si="12"/>
        <v>47088</v>
      </c>
      <c r="E151" s="20" t="str">
        <f t="shared" si="10"/>
        <v/>
      </c>
      <c r="F151" s="16" t="str">
        <f t="shared" si="16"/>
        <v/>
      </c>
      <c r="G151" s="17" t="str">
        <f t="shared" si="17"/>
        <v/>
      </c>
      <c r="H151" s="17" t="str">
        <f t="shared" si="13"/>
        <v/>
      </c>
      <c r="I151" s="16" t="str">
        <f t="shared" si="19"/>
        <v/>
      </c>
      <c r="K151" s="14" t="e">
        <f t="shared" si="18"/>
        <v>#N/A</v>
      </c>
      <c r="L151" s="8" t="e">
        <f t="shared" si="14"/>
        <v>#N/A</v>
      </c>
      <c r="M151" s="8" t="e">
        <f t="shared" si="15"/>
        <v>#N/A</v>
      </c>
      <c r="N151" s="6"/>
      <c r="O151" s="6"/>
      <c r="P151" s="6"/>
      <c r="Q151" s="6"/>
      <c r="R151" s="6"/>
    </row>
    <row r="152" spans="2:18" s="5" customFormat="1" x14ac:dyDescent="0.35">
      <c r="B152" s="15" t="str">
        <f t="shared" si="11"/>
        <v/>
      </c>
      <c r="C152" s="14">
        <f t="shared" si="12"/>
        <v>47119</v>
      </c>
      <c r="E152" s="20" t="str">
        <f t="shared" si="10"/>
        <v/>
      </c>
      <c r="F152" s="16" t="str">
        <f t="shared" si="16"/>
        <v/>
      </c>
      <c r="G152" s="17" t="str">
        <f t="shared" si="17"/>
        <v/>
      </c>
      <c r="H152" s="17" t="str">
        <f t="shared" si="13"/>
        <v/>
      </c>
      <c r="I152" s="16" t="str">
        <f t="shared" si="19"/>
        <v/>
      </c>
      <c r="K152" s="14" t="e">
        <f t="shared" si="18"/>
        <v>#N/A</v>
      </c>
      <c r="L152" s="8" t="e">
        <f t="shared" si="14"/>
        <v>#N/A</v>
      </c>
      <c r="M152" s="8" t="e">
        <f t="shared" si="15"/>
        <v>#N/A</v>
      </c>
      <c r="N152" s="6"/>
      <c r="O152" s="6"/>
      <c r="P152" s="6"/>
      <c r="Q152" s="6"/>
      <c r="R152" s="6"/>
    </row>
    <row r="153" spans="2:18" s="5" customFormat="1" x14ac:dyDescent="0.35">
      <c r="B153" s="15" t="str">
        <f t="shared" si="11"/>
        <v/>
      </c>
      <c r="C153" s="14">
        <f t="shared" si="12"/>
        <v>47150</v>
      </c>
      <c r="E153" s="20" t="str">
        <f t="shared" si="10"/>
        <v/>
      </c>
      <c r="F153" s="16" t="str">
        <f t="shared" si="16"/>
        <v/>
      </c>
      <c r="G153" s="17" t="str">
        <f t="shared" si="17"/>
        <v/>
      </c>
      <c r="H153" s="17" t="str">
        <f t="shared" si="13"/>
        <v/>
      </c>
      <c r="I153" s="16" t="str">
        <f t="shared" si="19"/>
        <v/>
      </c>
      <c r="K153" s="14" t="e">
        <f t="shared" si="18"/>
        <v>#N/A</v>
      </c>
      <c r="L153" s="8" t="e">
        <f t="shared" si="14"/>
        <v>#N/A</v>
      </c>
      <c r="M153" s="8" t="e">
        <f t="shared" si="15"/>
        <v>#N/A</v>
      </c>
      <c r="N153" s="6"/>
      <c r="O153" s="6"/>
      <c r="P153" s="6"/>
      <c r="Q153" s="6"/>
      <c r="R153" s="6"/>
    </row>
    <row r="154" spans="2:18" s="5" customFormat="1" x14ac:dyDescent="0.35">
      <c r="B154" s="15" t="str">
        <f t="shared" si="11"/>
        <v/>
      </c>
      <c r="C154" s="14">
        <f t="shared" si="12"/>
        <v>47178</v>
      </c>
      <c r="E154" s="20" t="str">
        <f t="shared" si="10"/>
        <v/>
      </c>
      <c r="F154" s="16" t="str">
        <f t="shared" si="16"/>
        <v/>
      </c>
      <c r="G154" s="17" t="str">
        <f t="shared" si="17"/>
        <v/>
      </c>
      <c r="H154" s="17" t="str">
        <f t="shared" si="13"/>
        <v/>
      </c>
      <c r="I154" s="16" t="str">
        <f t="shared" si="19"/>
        <v/>
      </c>
      <c r="K154" s="14" t="e">
        <f t="shared" si="18"/>
        <v>#N/A</v>
      </c>
      <c r="L154" s="8" t="e">
        <f t="shared" si="14"/>
        <v>#N/A</v>
      </c>
      <c r="M154" s="8" t="e">
        <f t="shared" si="15"/>
        <v>#N/A</v>
      </c>
      <c r="N154" s="6"/>
      <c r="O154" s="6"/>
      <c r="P154" s="6"/>
      <c r="Q154" s="6"/>
      <c r="R154" s="6"/>
    </row>
    <row r="155" spans="2:18" s="5" customFormat="1" x14ac:dyDescent="0.35">
      <c r="B155" s="15" t="str">
        <f t="shared" si="11"/>
        <v/>
      </c>
      <c r="C155" s="14">
        <f t="shared" si="12"/>
        <v>47209</v>
      </c>
      <c r="E155" s="20" t="str">
        <f t="shared" si="10"/>
        <v/>
      </c>
      <c r="F155" s="16" t="str">
        <f t="shared" si="16"/>
        <v/>
      </c>
      <c r="G155" s="17" t="str">
        <f t="shared" si="17"/>
        <v/>
      </c>
      <c r="H155" s="17" t="str">
        <f t="shared" si="13"/>
        <v/>
      </c>
      <c r="I155" s="16" t="str">
        <f t="shared" si="19"/>
        <v/>
      </c>
      <c r="K155" s="14" t="e">
        <f t="shared" si="18"/>
        <v>#N/A</v>
      </c>
      <c r="L155" s="8" t="e">
        <f t="shared" si="14"/>
        <v>#N/A</v>
      </c>
      <c r="M155" s="8" t="e">
        <f t="shared" si="15"/>
        <v>#N/A</v>
      </c>
      <c r="N155" s="6"/>
      <c r="O155" s="6"/>
      <c r="P155" s="6"/>
      <c r="Q155" s="6"/>
      <c r="R155" s="6"/>
    </row>
    <row r="156" spans="2:18" s="5" customFormat="1" x14ac:dyDescent="0.35">
      <c r="B156" s="15" t="str">
        <f t="shared" si="11"/>
        <v/>
      </c>
      <c r="C156" s="14">
        <f t="shared" si="12"/>
        <v>47239</v>
      </c>
      <c r="E156" s="20" t="str">
        <f t="shared" si="10"/>
        <v/>
      </c>
      <c r="F156" s="16" t="str">
        <f t="shared" si="16"/>
        <v/>
      </c>
      <c r="G156" s="17" t="str">
        <f t="shared" si="17"/>
        <v/>
      </c>
      <c r="H156" s="17" t="str">
        <f t="shared" si="13"/>
        <v/>
      </c>
      <c r="I156" s="16" t="str">
        <f t="shared" si="19"/>
        <v/>
      </c>
      <c r="K156" s="14" t="e">
        <f t="shared" si="18"/>
        <v>#N/A</v>
      </c>
      <c r="L156" s="8" t="e">
        <f t="shared" si="14"/>
        <v>#N/A</v>
      </c>
      <c r="M156" s="8" t="e">
        <f t="shared" si="15"/>
        <v>#N/A</v>
      </c>
      <c r="N156" s="6"/>
      <c r="O156" s="6"/>
      <c r="P156" s="6"/>
      <c r="Q156" s="6"/>
      <c r="R156" s="6"/>
    </row>
    <row r="157" spans="2:18" s="5" customFormat="1" x14ac:dyDescent="0.35">
      <c r="B157" s="15" t="str">
        <f t="shared" si="11"/>
        <v/>
      </c>
      <c r="C157" s="14">
        <f t="shared" si="12"/>
        <v>47270</v>
      </c>
      <c r="E157" s="20" t="str">
        <f t="shared" si="10"/>
        <v/>
      </c>
      <c r="F157" s="16" t="str">
        <f t="shared" si="16"/>
        <v/>
      </c>
      <c r="G157" s="17" t="str">
        <f t="shared" si="17"/>
        <v/>
      </c>
      <c r="H157" s="17" t="str">
        <f t="shared" si="13"/>
        <v/>
      </c>
      <c r="I157" s="16" t="str">
        <f t="shared" si="19"/>
        <v/>
      </c>
      <c r="K157" s="14" t="e">
        <f t="shared" si="18"/>
        <v>#N/A</v>
      </c>
      <c r="L157" s="8" t="e">
        <f t="shared" si="14"/>
        <v>#N/A</v>
      </c>
      <c r="M157" s="8" t="e">
        <f t="shared" si="15"/>
        <v>#N/A</v>
      </c>
      <c r="N157" s="6"/>
      <c r="O157" s="6"/>
      <c r="P157" s="6"/>
      <c r="Q157" s="6"/>
      <c r="R157" s="6"/>
    </row>
    <row r="158" spans="2:18" s="5" customFormat="1" x14ac:dyDescent="0.35">
      <c r="B158" s="15" t="str">
        <f t="shared" si="11"/>
        <v/>
      </c>
      <c r="C158" s="14">
        <f t="shared" si="12"/>
        <v>47300</v>
      </c>
      <c r="E158" s="20" t="str">
        <f t="shared" si="10"/>
        <v/>
      </c>
      <c r="F158" s="16" t="str">
        <f t="shared" si="16"/>
        <v/>
      </c>
      <c r="G158" s="17" t="str">
        <f t="shared" si="17"/>
        <v/>
      </c>
      <c r="H158" s="17" t="str">
        <f t="shared" si="13"/>
        <v/>
      </c>
      <c r="I158" s="16" t="str">
        <f t="shared" si="19"/>
        <v/>
      </c>
      <c r="K158" s="14" t="e">
        <f t="shared" si="18"/>
        <v>#N/A</v>
      </c>
      <c r="L158" s="8" t="e">
        <f t="shared" si="14"/>
        <v>#N/A</v>
      </c>
      <c r="M158" s="8" t="e">
        <f t="shared" si="15"/>
        <v>#N/A</v>
      </c>
      <c r="N158" s="6"/>
      <c r="O158" s="6"/>
      <c r="P158" s="6"/>
      <c r="Q158" s="6"/>
      <c r="R158" s="6"/>
    </row>
    <row r="159" spans="2:18" s="5" customFormat="1" x14ac:dyDescent="0.35">
      <c r="B159" s="15" t="str">
        <f t="shared" si="11"/>
        <v/>
      </c>
      <c r="C159" s="14">
        <f t="shared" si="12"/>
        <v>47331</v>
      </c>
      <c r="E159" s="20" t="str">
        <f t="shared" si="10"/>
        <v/>
      </c>
      <c r="F159" s="16" t="str">
        <f t="shared" si="16"/>
        <v/>
      </c>
      <c r="G159" s="17" t="str">
        <f t="shared" si="17"/>
        <v/>
      </c>
      <c r="H159" s="17" t="str">
        <f t="shared" si="13"/>
        <v/>
      </c>
      <c r="I159" s="16" t="str">
        <f t="shared" si="19"/>
        <v/>
      </c>
      <c r="K159" s="14" t="e">
        <f t="shared" si="18"/>
        <v>#N/A</v>
      </c>
      <c r="L159" s="8" t="e">
        <f t="shared" si="14"/>
        <v>#N/A</v>
      </c>
      <c r="M159" s="8" t="e">
        <f t="shared" si="15"/>
        <v>#N/A</v>
      </c>
      <c r="N159" s="6"/>
      <c r="O159" s="6"/>
      <c r="P159" s="6"/>
      <c r="Q159" s="6"/>
      <c r="R159" s="6"/>
    </row>
    <row r="160" spans="2:18" s="5" customFormat="1" x14ac:dyDescent="0.35">
      <c r="B160" s="15" t="str">
        <f t="shared" si="11"/>
        <v/>
      </c>
      <c r="C160" s="14">
        <f t="shared" si="12"/>
        <v>47362</v>
      </c>
      <c r="E160" s="20" t="str">
        <f t="shared" si="10"/>
        <v/>
      </c>
      <c r="F160" s="16" t="str">
        <f t="shared" si="16"/>
        <v/>
      </c>
      <c r="G160" s="17" t="str">
        <f t="shared" si="17"/>
        <v/>
      </c>
      <c r="H160" s="17" t="str">
        <f t="shared" si="13"/>
        <v/>
      </c>
      <c r="I160" s="16" t="str">
        <f t="shared" si="19"/>
        <v/>
      </c>
      <c r="K160" s="14" t="e">
        <f t="shared" si="18"/>
        <v>#N/A</v>
      </c>
      <c r="L160" s="8" t="e">
        <f t="shared" si="14"/>
        <v>#N/A</v>
      </c>
      <c r="M160" s="8" t="e">
        <f t="shared" si="15"/>
        <v>#N/A</v>
      </c>
      <c r="N160" s="6"/>
      <c r="O160" s="6"/>
      <c r="P160" s="6"/>
      <c r="Q160" s="6"/>
      <c r="R160" s="6"/>
    </row>
    <row r="161" spans="2:18" s="5" customFormat="1" x14ac:dyDescent="0.35">
      <c r="B161" s="15" t="str">
        <f t="shared" si="11"/>
        <v/>
      </c>
      <c r="C161" s="14">
        <f t="shared" si="12"/>
        <v>47392</v>
      </c>
      <c r="E161" s="20" t="str">
        <f t="shared" si="10"/>
        <v/>
      </c>
      <c r="F161" s="16" t="str">
        <f t="shared" si="16"/>
        <v/>
      </c>
      <c r="G161" s="17" t="str">
        <f t="shared" si="17"/>
        <v/>
      </c>
      <c r="H161" s="17" t="str">
        <f t="shared" si="13"/>
        <v/>
      </c>
      <c r="I161" s="16" t="str">
        <f t="shared" si="19"/>
        <v/>
      </c>
      <c r="K161" s="14" t="e">
        <f t="shared" si="18"/>
        <v>#N/A</v>
      </c>
      <c r="L161" s="8" t="e">
        <f t="shared" si="14"/>
        <v>#N/A</v>
      </c>
      <c r="M161" s="8" t="e">
        <f t="shared" si="15"/>
        <v>#N/A</v>
      </c>
      <c r="N161" s="6"/>
      <c r="O161" s="6"/>
      <c r="P161" s="6"/>
      <c r="Q161" s="6"/>
      <c r="R161" s="6"/>
    </row>
    <row r="162" spans="2:18" s="5" customFormat="1" x14ac:dyDescent="0.35">
      <c r="B162" s="15" t="str">
        <f t="shared" si="11"/>
        <v/>
      </c>
      <c r="C162" s="14">
        <f t="shared" si="12"/>
        <v>47423</v>
      </c>
      <c r="E162" s="20" t="str">
        <f t="shared" si="10"/>
        <v/>
      </c>
      <c r="F162" s="16" t="str">
        <f t="shared" si="16"/>
        <v/>
      </c>
      <c r="G162" s="17" t="str">
        <f t="shared" si="17"/>
        <v/>
      </c>
      <c r="H162" s="17" t="str">
        <f t="shared" si="13"/>
        <v/>
      </c>
      <c r="I162" s="16" t="str">
        <f t="shared" si="19"/>
        <v/>
      </c>
      <c r="K162" s="14" t="e">
        <f t="shared" si="18"/>
        <v>#N/A</v>
      </c>
      <c r="L162" s="8" t="e">
        <f t="shared" si="14"/>
        <v>#N/A</v>
      </c>
      <c r="M162" s="8" t="e">
        <f t="shared" si="15"/>
        <v>#N/A</v>
      </c>
      <c r="N162" s="6"/>
      <c r="O162" s="6"/>
      <c r="P162" s="6"/>
      <c r="Q162" s="6"/>
      <c r="R162" s="6"/>
    </row>
    <row r="163" spans="2:18" s="5" customFormat="1" x14ac:dyDescent="0.35">
      <c r="B163" s="15" t="str">
        <f t="shared" si="11"/>
        <v/>
      </c>
      <c r="C163" s="14">
        <f t="shared" si="12"/>
        <v>47453</v>
      </c>
      <c r="E163" s="20" t="str">
        <f t="shared" si="10"/>
        <v/>
      </c>
      <c r="F163" s="16" t="str">
        <f t="shared" si="16"/>
        <v/>
      </c>
      <c r="G163" s="17" t="str">
        <f t="shared" si="17"/>
        <v/>
      </c>
      <c r="H163" s="17" t="str">
        <f t="shared" si="13"/>
        <v/>
      </c>
      <c r="I163" s="16" t="str">
        <f t="shared" si="19"/>
        <v/>
      </c>
      <c r="K163" s="14" t="e">
        <f t="shared" si="18"/>
        <v>#N/A</v>
      </c>
      <c r="L163" s="8" t="e">
        <f t="shared" si="14"/>
        <v>#N/A</v>
      </c>
      <c r="M163" s="8" t="e">
        <f t="shared" si="15"/>
        <v>#N/A</v>
      </c>
      <c r="N163" s="6"/>
      <c r="O163" s="6"/>
      <c r="P163" s="6"/>
      <c r="Q163" s="6"/>
      <c r="R163" s="6"/>
    </row>
    <row r="164" spans="2:18" s="5" customFormat="1" x14ac:dyDescent="0.35">
      <c r="B164" s="15" t="str">
        <f t="shared" si="11"/>
        <v/>
      </c>
      <c r="C164" s="14">
        <f t="shared" si="12"/>
        <v>47484</v>
      </c>
      <c r="E164" s="20" t="str">
        <f t="shared" ref="E164:E227" si="20">IF(B164="","",IF(B164&lt;=$E$15,0,$E$19))</f>
        <v/>
      </c>
      <c r="F164" s="16" t="str">
        <f t="shared" si="16"/>
        <v/>
      </c>
      <c r="G164" s="17" t="str">
        <f t="shared" si="17"/>
        <v/>
      </c>
      <c r="H164" s="17" t="str">
        <f t="shared" si="13"/>
        <v/>
      </c>
      <c r="I164" s="16" t="str">
        <f t="shared" si="19"/>
        <v/>
      </c>
      <c r="K164" s="14" t="e">
        <f t="shared" si="18"/>
        <v>#N/A</v>
      </c>
      <c r="L164" s="8" t="e">
        <f t="shared" si="14"/>
        <v>#N/A</v>
      </c>
      <c r="M164" s="8" t="e">
        <f t="shared" si="15"/>
        <v>#N/A</v>
      </c>
      <c r="N164" s="6"/>
      <c r="O164" s="6"/>
      <c r="P164" s="6"/>
      <c r="Q164" s="6"/>
      <c r="R164" s="6"/>
    </row>
    <row r="165" spans="2:18" s="5" customFormat="1" x14ac:dyDescent="0.35">
      <c r="B165" s="15" t="str">
        <f t="shared" ref="B165:B228" si="21">IF(B164&lt;$E$14,B164+1,"")</f>
        <v/>
      </c>
      <c r="C165" s="14">
        <f t="shared" ref="C165:C228" si="22">IF(B165&gt;0,DATE(YEAR(C164),MONTH(C164)+1,DAY(C164)),"")</f>
        <v>47515</v>
      </c>
      <c r="E165" s="20" t="str">
        <f t="shared" si="20"/>
        <v/>
      </c>
      <c r="F165" s="16" t="str">
        <f t="shared" si="16"/>
        <v/>
      </c>
      <c r="G165" s="17" t="str">
        <f t="shared" si="17"/>
        <v/>
      </c>
      <c r="H165" s="17" t="str">
        <f t="shared" ref="H165:H228" si="23">IF(B165="","",E165+G165)</f>
        <v/>
      </c>
      <c r="I165" s="16" t="str">
        <f t="shared" si="19"/>
        <v/>
      </c>
      <c r="K165" s="14" t="e">
        <f t="shared" si="18"/>
        <v>#N/A</v>
      </c>
      <c r="L165" s="8" t="e">
        <f t="shared" ref="L165:L228" si="24">IF(ISNUMBER(F165),F165,#N/A)</f>
        <v>#N/A</v>
      </c>
      <c r="M165" s="8" t="e">
        <f t="shared" ref="M165:M228" si="25">IF(ISNUMBER(H165),H165,#N/A)</f>
        <v>#N/A</v>
      </c>
      <c r="N165" s="6"/>
      <c r="O165" s="6"/>
      <c r="P165" s="6"/>
      <c r="Q165" s="6"/>
      <c r="R165" s="6"/>
    </row>
    <row r="166" spans="2:18" s="5" customFormat="1" x14ac:dyDescent="0.35">
      <c r="B166" s="15" t="str">
        <f t="shared" si="21"/>
        <v/>
      </c>
      <c r="C166" s="14">
        <f t="shared" si="22"/>
        <v>47543</v>
      </c>
      <c r="E166" s="20" t="str">
        <f t="shared" si="20"/>
        <v/>
      </c>
      <c r="F166" s="16" t="str">
        <f t="shared" ref="F166:F229" si="26">IF(ISNUMBER(F165-E166),(F165-E166),"")</f>
        <v/>
      </c>
      <c r="G166" s="17" t="str">
        <f t="shared" ref="G166:G229" si="27">IF(B166="","",F165*($E$13/12))</f>
        <v/>
      </c>
      <c r="H166" s="17" t="str">
        <f t="shared" si="23"/>
        <v/>
      </c>
      <c r="I166" s="16" t="str">
        <f t="shared" si="19"/>
        <v/>
      </c>
      <c r="K166" s="14" t="e">
        <f t="shared" ref="K166:K229" si="28">IF(ISNUMBER(B166),DATE(YEAR(K165),MONTH(K165)+1,DAY(K165)),#N/A)</f>
        <v>#N/A</v>
      </c>
      <c r="L166" s="8" t="e">
        <f t="shared" si="24"/>
        <v>#N/A</v>
      </c>
      <c r="M166" s="8" t="e">
        <f t="shared" si="25"/>
        <v>#N/A</v>
      </c>
      <c r="N166" s="6"/>
      <c r="O166" s="6"/>
      <c r="P166" s="6"/>
      <c r="Q166" s="6"/>
      <c r="R166" s="6"/>
    </row>
    <row r="167" spans="2:18" s="5" customFormat="1" x14ac:dyDescent="0.35">
      <c r="B167" s="15" t="str">
        <f t="shared" si="21"/>
        <v/>
      </c>
      <c r="C167" s="14">
        <f t="shared" si="22"/>
        <v>47574</v>
      </c>
      <c r="E167" s="20" t="str">
        <f t="shared" si="20"/>
        <v/>
      </c>
      <c r="F167" s="16" t="str">
        <f t="shared" si="26"/>
        <v/>
      </c>
      <c r="G167" s="17" t="str">
        <f t="shared" si="27"/>
        <v/>
      </c>
      <c r="H167" s="17" t="str">
        <f t="shared" si="23"/>
        <v/>
      </c>
      <c r="I167" s="16" t="str">
        <f t="shared" ref="I167:I230" si="29">IF(ISNUMBER(I166-H167),(I166-H167),"")</f>
        <v/>
      </c>
      <c r="K167" s="14" t="e">
        <f t="shared" si="28"/>
        <v>#N/A</v>
      </c>
      <c r="L167" s="8" t="e">
        <f t="shared" si="24"/>
        <v>#N/A</v>
      </c>
      <c r="M167" s="8" t="e">
        <f t="shared" si="25"/>
        <v>#N/A</v>
      </c>
      <c r="N167" s="6"/>
      <c r="O167" s="6"/>
      <c r="P167" s="6"/>
      <c r="Q167" s="6"/>
      <c r="R167" s="6"/>
    </row>
    <row r="168" spans="2:18" s="5" customFormat="1" x14ac:dyDescent="0.35">
      <c r="B168" s="15" t="str">
        <f t="shared" si="21"/>
        <v/>
      </c>
      <c r="C168" s="14">
        <f t="shared" si="22"/>
        <v>47604</v>
      </c>
      <c r="E168" s="20" t="str">
        <f t="shared" si="20"/>
        <v/>
      </c>
      <c r="F168" s="16" t="str">
        <f t="shared" si="26"/>
        <v/>
      </c>
      <c r="G168" s="17" t="str">
        <f t="shared" si="27"/>
        <v/>
      </c>
      <c r="H168" s="17" t="str">
        <f t="shared" si="23"/>
        <v/>
      </c>
      <c r="I168" s="16" t="str">
        <f t="shared" si="29"/>
        <v/>
      </c>
      <c r="K168" s="14" t="e">
        <f t="shared" si="28"/>
        <v>#N/A</v>
      </c>
      <c r="L168" s="8" t="e">
        <f t="shared" si="24"/>
        <v>#N/A</v>
      </c>
      <c r="M168" s="8" t="e">
        <f t="shared" si="25"/>
        <v>#N/A</v>
      </c>
      <c r="N168" s="6"/>
      <c r="O168" s="6"/>
      <c r="P168" s="6"/>
      <c r="Q168" s="6"/>
      <c r="R168" s="6"/>
    </row>
    <row r="169" spans="2:18" s="5" customFormat="1" x14ac:dyDescent="0.35">
      <c r="B169" s="15" t="str">
        <f t="shared" si="21"/>
        <v/>
      </c>
      <c r="C169" s="14">
        <f t="shared" si="22"/>
        <v>47635</v>
      </c>
      <c r="E169" s="20" t="str">
        <f t="shared" si="20"/>
        <v/>
      </c>
      <c r="F169" s="16" t="str">
        <f t="shared" si="26"/>
        <v/>
      </c>
      <c r="G169" s="17" t="str">
        <f t="shared" si="27"/>
        <v/>
      </c>
      <c r="H169" s="17" t="str">
        <f t="shared" si="23"/>
        <v/>
      </c>
      <c r="I169" s="16" t="str">
        <f t="shared" si="29"/>
        <v/>
      </c>
      <c r="K169" s="14" t="e">
        <f t="shared" si="28"/>
        <v>#N/A</v>
      </c>
      <c r="L169" s="8" t="e">
        <f t="shared" si="24"/>
        <v>#N/A</v>
      </c>
      <c r="M169" s="8" t="e">
        <f t="shared" si="25"/>
        <v>#N/A</v>
      </c>
      <c r="N169" s="6"/>
      <c r="O169" s="6"/>
      <c r="P169" s="6"/>
      <c r="Q169" s="6"/>
      <c r="R169" s="6"/>
    </row>
    <row r="170" spans="2:18" s="5" customFormat="1" x14ac:dyDescent="0.35">
      <c r="B170" s="15" t="str">
        <f t="shared" si="21"/>
        <v/>
      </c>
      <c r="C170" s="14">
        <f t="shared" si="22"/>
        <v>47665</v>
      </c>
      <c r="E170" s="20" t="str">
        <f t="shared" si="20"/>
        <v/>
      </c>
      <c r="F170" s="16" t="str">
        <f t="shared" si="26"/>
        <v/>
      </c>
      <c r="G170" s="17" t="str">
        <f t="shared" si="27"/>
        <v/>
      </c>
      <c r="H170" s="17" t="str">
        <f t="shared" si="23"/>
        <v/>
      </c>
      <c r="I170" s="16" t="str">
        <f t="shared" si="29"/>
        <v/>
      </c>
      <c r="K170" s="14" t="e">
        <f t="shared" si="28"/>
        <v>#N/A</v>
      </c>
      <c r="L170" s="8" t="e">
        <f t="shared" si="24"/>
        <v>#N/A</v>
      </c>
      <c r="M170" s="8" t="e">
        <f t="shared" si="25"/>
        <v>#N/A</v>
      </c>
      <c r="N170" s="6"/>
      <c r="O170" s="6"/>
      <c r="P170" s="6"/>
      <c r="Q170" s="6"/>
      <c r="R170" s="6"/>
    </row>
    <row r="171" spans="2:18" s="5" customFormat="1" x14ac:dyDescent="0.35">
      <c r="B171" s="15" t="str">
        <f t="shared" si="21"/>
        <v/>
      </c>
      <c r="C171" s="14">
        <f t="shared" si="22"/>
        <v>47696</v>
      </c>
      <c r="E171" s="20" t="str">
        <f t="shared" si="20"/>
        <v/>
      </c>
      <c r="F171" s="16" t="str">
        <f t="shared" si="26"/>
        <v/>
      </c>
      <c r="G171" s="17" t="str">
        <f t="shared" si="27"/>
        <v/>
      </c>
      <c r="H171" s="17" t="str">
        <f t="shared" si="23"/>
        <v/>
      </c>
      <c r="I171" s="16" t="str">
        <f t="shared" si="29"/>
        <v/>
      </c>
      <c r="K171" s="14" t="e">
        <f t="shared" si="28"/>
        <v>#N/A</v>
      </c>
      <c r="L171" s="8" t="e">
        <f t="shared" si="24"/>
        <v>#N/A</v>
      </c>
      <c r="M171" s="8" t="e">
        <f t="shared" si="25"/>
        <v>#N/A</v>
      </c>
      <c r="N171" s="6"/>
      <c r="O171" s="6"/>
      <c r="P171" s="6"/>
      <c r="Q171" s="6"/>
      <c r="R171" s="6"/>
    </row>
    <row r="172" spans="2:18" s="5" customFormat="1" x14ac:dyDescent="0.35">
      <c r="B172" s="15" t="str">
        <f t="shared" si="21"/>
        <v/>
      </c>
      <c r="C172" s="14">
        <f t="shared" si="22"/>
        <v>47727</v>
      </c>
      <c r="E172" s="20" t="str">
        <f t="shared" si="20"/>
        <v/>
      </c>
      <c r="F172" s="16" t="str">
        <f t="shared" si="26"/>
        <v/>
      </c>
      <c r="G172" s="17" t="str">
        <f t="shared" si="27"/>
        <v/>
      </c>
      <c r="H172" s="17" t="str">
        <f t="shared" si="23"/>
        <v/>
      </c>
      <c r="I172" s="16" t="str">
        <f t="shared" si="29"/>
        <v/>
      </c>
      <c r="K172" s="14" t="e">
        <f t="shared" si="28"/>
        <v>#N/A</v>
      </c>
      <c r="L172" s="8" t="e">
        <f t="shared" si="24"/>
        <v>#N/A</v>
      </c>
      <c r="M172" s="8" t="e">
        <f t="shared" si="25"/>
        <v>#N/A</v>
      </c>
      <c r="N172" s="6"/>
      <c r="O172" s="6"/>
      <c r="P172" s="6"/>
      <c r="Q172" s="6"/>
      <c r="R172" s="6"/>
    </row>
    <row r="173" spans="2:18" s="5" customFormat="1" x14ac:dyDescent="0.35">
      <c r="B173" s="15" t="str">
        <f t="shared" si="21"/>
        <v/>
      </c>
      <c r="C173" s="14">
        <f t="shared" si="22"/>
        <v>47757</v>
      </c>
      <c r="E173" s="20" t="str">
        <f t="shared" si="20"/>
        <v/>
      </c>
      <c r="F173" s="16" t="str">
        <f t="shared" si="26"/>
        <v/>
      </c>
      <c r="G173" s="17" t="str">
        <f t="shared" si="27"/>
        <v/>
      </c>
      <c r="H173" s="17" t="str">
        <f t="shared" si="23"/>
        <v/>
      </c>
      <c r="I173" s="16" t="str">
        <f t="shared" si="29"/>
        <v/>
      </c>
      <c r="K173" s="14" t="e">
        <f t="shared" si="28"/>
        <v>#N/A</v>
      </c>
      <c r="L173" s="8" t="e">
        <f t="shared" si="24"/>
        <v>#N/A</v>
      </c>
      <c r="M173" s="8" t="e">
        <f t="shared" si="25"/>
        <v>#N/A</v>
      </c>
      <c r="N173" s="6"/>
      <c r="O173" s="6"/>
      <c r="P173" s="6"/>
      <c r="Q173" s="6"/>
      <c r="R173" s="6"/>
    </row>
    <row r="174" spans="2:18" s="5" customFormat="1" x14ac:dyDescent="0.35">
      <c r="B174" s="15" t="str">
        <f t="shared" si="21"/>
        <v/>
      </c>
      <c r="C174" s="14">
        <f t="shared" si="22"/>
        <v>47788</v>
      </c>
      <c r="E174" s="20" t="str">
        <f t="shared" si="20"/>
        <v/>
      </c>
      <c r="F174" s="16" t="str">
        <f t="shared" si="26"/>
        <v/>
      </c>
      <c r="G174" s="17" t="str">
        <f t="shared" si="27"/>
        <v/>
      </c>
      <c r="H174" s="17" t="str">
        <f t="shared" si="23"/>
        <v/>
      </c>
      <c r="I174" s="16" t="str">
        <f t="shared" si="29"/>
        <v/>
      </c>
      <c r="K174" s="14" t="e">
        <f t="shared" si="28"/>
        <v>#N/A</v>
      </c>
      <c r="L174" s="8" t="e">
        <f t="shared" si="24"/>
        <v>#N/A</v>
      </c>
      <c r="M174" s="8" t="e">
        <f t="shared" si="25"/>
        <v>#N/A</v>
      </c>
      <c r="N174" s="6"/>
      <c r="O174" s="6"/>
      <c r="P174" s="6"/>
      <c r="Q174" s="6"/>
      <c r="R174" s="6"/>
    </row>
    <row r="175" spans="2:18" s="5" customFormat="1" x14ac:dyDescent="0.35">
      <c r="B175" s="15" t="str">
        <f t="shared" si="21"/>
        <v/>
      </c>
      <c r="C175" s="14">
        <f t="shared" si="22"/>
        <v>47818</v>
      </c>
      <c r="E175" s="20" t="str">
        <f t="shared" si="20"/>
        <v/>
      </c>
      <c r="F175" s="16" t="str">
        <f t="shared" si="26"/>
        <v/>
      </c>
      <c r="G175" s="17" t="str">
        <f t="shared" si="27"/>
        <v/>
      </c>
      <c r="H175" s="17" t="str">
        <f t="shared" si="23"/>
        <v/>
      </c>
      <c r="I175" s="16" t="str">
        <f t="shared" si="29"/>
        <v/>
      </c>
      <c r="K175" s="14" t="e">
        <f t="shared" si="28"/>
        <v>#N/A</v>
      </c>
      <c r="L175" s="8" t="e">
        <f t="shared" si="24"/>
        <v>#N/A</v>
      </c>
      <c r="M175" s="8" t="e">
        <f t="shared" si="25"/>
        <v>#N/A</v>
      </c>
      <c r="N175" s="6"/>
      <c r="O175" s="6"/>
      <c r="P175" s="6"/>
      <c r="Q175" s="6"/>
      <c r="R175" s="6"/>
    </row>
    <row r="176" spans="2:18" s="5" customFormat="1" x14ac:dyDescent="0.35">
      <c r="B176" s="15" t="str">
        <f t="shared" si="21"/>
        <v/>
      </c>
      <c r="C176" s="14">
        <f t="shared" si="22"/>
        <v>47849</v>
      </c>
      <c r="E176" s="20" t="str">
        <f t="shared" si="20"/>
        <v/>
      </c>
      <c r="F176" s="16" t="str">
        <f t="shared" si="26"/>
        <v/>
      </c>
      <c r="G176" s="17" t="str">
        <f t="shared" si="27"/>
        <v/>
      </c>
      <c r="H176" s="17" t="str">
        <f t="shared" si="23"/>
        <v/>
      </c>
      <c r="I176" s="16" t="str">
        <f t="shared" si="29"/>
        <v/>
      </c>
      <c r="K176" s="14" t="e">
        <f t="shared" si="28"/>
        <v>#N/A</v>
      </c>
      <c r="L176" s="8" t="e">
        <f t="shared" si="24"/>
        <v>#N/A</v>
      </c>
      <c r="M176" s="8" t="e">
        <f t="shared" si="25"/>
        <v>#N/A</v>
      </c>
      <c r="N176" s="6"/>
      <c r="O176" s="6"/>
      <c r="P176" s="6"/>
      <c r="Q176" s="6"/>
      <c r="R176" s="6"/>
    </row>
    <row r="177" spans="2:18" s="5" customFormat="1" x14ac:dyDescent="0.35">
      <c r="B177" s="15" t="str">
        <f t="shared" si="21"/>
        <v/>
      </c>
      <c r="C177" s="14">
        <f t="shared" si="22"/>
        <v>47880</v>
      </c>
      <c r="E177" s="20" t="str">
        <f t="shared" si="20"/>
        <v/>
      </c>
      <c r="F177" s="16" t="str">
        <f t="shared" si="26"/>
        <v/>
      </c>
      <c r="G177" s="17" t="str">
        <f t="shared" si="27"/>
        <v/>
      </c>
      <c r="H177" s="17" t="str">
        <f t="shared" si="23"/>
        <v/>
      </c>
      <c r="I177" s="16" t="str">
        <f t="shared" si="29"/>
        <v/>
      </c>
      <c r="K177" s="14" t="e">
        <f t="shared" si="28"/>
        <v>#N/A</v>
      </c>
      <c r="L177" s="8" t="e">
        <f t="shared" si="24"/>
        <v>#N/A</v>
      </c>
      <c r="M177" s="8" t="e">
        <f t="shared" si="25"/>
        <v>#N/A</v>
      </c>
      <c r="N177" s="6"/>
      <c r="O177" s="6"/>
      <c r="P177" s="6"/>
      <c r="Q177" s="6"/>
      <c r="R177" s="6"/>
    </row>
    <row r="178" spans="2:18" s="5" customFormat="1" x14ac:dyDescent="0.35">
      <c r="B178" s="15" t="str">
        <f t="shared" si="21"/>
        <v/>
      </c>
      <c r="C178" s="14">
        <f t="shared" si="22"/>
        <v>47908</v>
      </c>
      <c r="E178" s="20" t="str">
        <f t="shared" si="20"/>
        <v/>
      </c>
      <c r="F178" s="16" t="str">
        <f t="shared" si="26"/>
        <v/>
      </c>
      <c r="G178" s="17" t="str">
        <f t="shared" si="27"/>
        <v/>
      </c>
      <c r="H178" s="17" t="str">
        <f t="shared" si="23"/>
        <v/>
      </c>
      <c r="I178" s="16" t="str">
        <f t="shared" si="29"/>
        <v/>
      </c>
      <c r="K178" s="14" t="e">
        <f t="shared" si="28"/>
        <v>#N/A</v>
      </c>
      <c r="L178" s="8" t="e">
        <f t="shared" si="24"/>
        <v>#N/A</v>
      </c>
      <c r="M178" s="8" t="e">
        <f t="shared" si="25"/>
        <v>#N/A</v>
      </c>
      <c r="N178" s="6"/>
      <c r="O178" s="6"/>
      <c r="P178" s="6"/>
      <c r="Q178" s="6"/>
      <c r="R178" s="6"/>
    </row>
    <row r="179" spans="2:18" s="5" customFormat="1" x14ac:dyDescent="0.35">
      <c r="B179" s="15" t="str">
        <f t="shared" si="21"/>
        <v/>
      </c>
      <c r="C179" s="14">
        <f t="shared" si="22"/>
        <v>47939</v>
      </c>
      <c r="E179" s="20" t="str">
        <f t="shared" si="20"/>
        <v/>
      </c>
      <c r="F179" s="16" t="str">
        <f t="shared" si="26"/>
        <v/>
      </c>
      <c r="G179" s="17" t="str">
        <f t="shared" si="27"/>
        <v/>
      </c>
      <c r="H179" s="17" t="str">
        <f t="shared" si="23"/>
        <v/>
      </c>
      <c r="I179" s="16" t="str">
        <f t="shared" si="29"/>
        <v/>
      </c>
      <c r="K179" s="14" t="e">
        <f t="shared" si="28"/>
        <v>#N/A</v>
      </c>
      <c r="L179" s="8" t="e">
        <f t="shared" si="24"/>
        <v>#N/A</v>
      </c>
      <c r="M179" s="8" t="e">
        <f t="shared" si="25"/>
        <v>#N/A</v>
      </c>
      <c r="N179" s="6"/>
      <c r="O179" s="6"/>
      <c r="P179" s="6"/>
      <c r="Q179" s="6"/>
      <c r="R179" s="6"/>
    </row>
    <row r="180" spans="2:18" s="5" customFormat="1" x14ac:dyDescent="0.35">
      <c r="B180" s="15" t="str">
        <f t="shared" si="21"/>
        <v/>
      </c>
      <c r="C180" s="14">
        <f t="shared" si="22"/>
        <v>47969</v>
      </c>
      <c r="E180" s="20" t="str">
        <f t="shared" si="20"/>
        <v/>
      </c>
      <c r="F180" s="16" t="str">
        <f t="shared" si="26"/>
        <v/>
      </c>
      <c r="G180" s="17" t="str">
        <f t="shared" si="27"/>
        <v/>
      </c>
      <c r="H180" s="17" t="str">
        <f t="shared" si="23"/>
        <v/>
      </c>
      <c r="I180" s="16" t="str">
        <f t="shared" si="29"/>
        <v/>
      </c>
      <c r="K180" s="14" t="e">
        <f t="shared" si="28"/>
        <v>#N/A</v>
      </c>
      <c r="L180" s="8" t="e">
        <f t="shared" si="24"/>
        <v>#N/A</v>
      </c>
      <c r="M180" s="8" t="e">
        <f t="shared" si="25"/>
        <v>#N/A</v>
      </c>
      <c r="N180" s="6"/>
      <c r="O180" s="6"/>
      <c r="P180" s="6"/>
      <c r="Q180" s="6"/>
      <c r="R180" s="6"/>
    </row>
    <row r="181" spans="2:18" s="5" customFormat="1" x14ac:dyDescent="0.35">
      <c r="B181" s="15" t="str">
        <f t="shared" si="21"/>
        <v/>
      </c>
      <c r="C181" s="14">
        <f t="shared" si="22"/>
        <v>48000</v>
      </c>
      <c r="E181" s="20" t="str">
        <f t="shared" si="20"/>
        <v/>
      </c>
      <c r="F181" s="16" t="str">
        <f t="shared" si="26"/>
        <v/>
      </c>
      <c r="G181" s="17" t="str">
        <f t="shared" si="27"/>
        <v/>
      </c>
      <c r="H181" s="17" t="str">
        <f t="shared" si="23"/>
        <v/>
      </c>
      <c r="I181" s="16" t="str">
        <f t="shared" si="29"/>
        <v/>
      </c>
      <c r="K181" s="14" t="e">
        <f t="shared" si="28"/>
        <v>#N/A</v>
      </c>
      <c r="L181" s="8" t="e">
        <f t="shared" si="24"/>
        <v>#N/A</v>
      </c>
      <c r="M181" s="8" t="e">
        <f t="shared" si="25"/>
        <v>#N/A</v>
      </c>
      <c r="N181" s="6"/>
      <c r="O181" s="6"/>
      <c r="P181" s="6"/>
      <c r="Q181" s="6"/>
      <c r="R181" s="6"/>
    </row>
    <row r="182" spans="2:18" s="5" customFormat="1" x14ac:dyDescent="0.35">
      <c r="B182" s="15" t="str">
        <f t="shared" si="21"/>
        <v/>
      </c>
      <c r="C182" s="14">
        <f t="shared" si="22"/>
        <v>48030</v>
      </c>
      <c r="E182" s="20" t="str">
        <f t="shared" si="20"/>
        <v/>
      </c>
      <c r="F182" s="16" t="str">
        <f t="shared" si="26"/>
        <v/>
      </c>
      <c r="G182" s="17" t="str">
        <f t="shared" si="27"/>
        <v/>
      </c>
      <c r="H182" s="17" t="str">
        <f t="shared" si="23"/>
        <v/>
      </c>
      <c r="I182" s="16" t="str">
        <f t="shared" si="29"/>
        <v/>
      </c>
      <c r="K182" s="14" t="e">
        <f t="shared" si="28"/>
        <v>#N/A</v>
      </c>
      <c r="L182" s="8" t="e">
        <f t="shared" si="24"/>
        <v>#N/A</v>
      </c>
      <c r="M182" s="8" t="e">
        <f t="shared" si="25"/>
        <v>#N/A</v>
      </c>
      <c r="N182" s="6"/>
      <c r="O182" s="6"/>
      <c r="P182" s="6"/>
      <c r="Q182" s="6"/>
      <c r="R182" s="6"/>
    </row>
    <row r="183" spans="2:18" s="5" customFormat="1" x14ac:dyDescent="0.35">
      <c r="B183" s="15" t="str">
        <f t="shared" si="21"/>
        <v/>
      </c>
      <c r="C183" s="14">
        <f t="shared" si="22"/>
        <v>48061</v>
      </c>
      <c r="E183" s="20" t="str">
        <f t="shared" si="20"/>
        <v/>
      </c>
      <c r="F183" s="16" t="str">
        <f t="shared" si="26"/>
        <v/>
      </c>
      <c r="G183" s="17" t="str">
        <f t="shared" si="27"/>
        <v/>
      </c>
      <c r="H183" s="17" t="str">
        <f t="shared" si="23"/>
        <v/>
      </c>
      <c r="I183" s="16" t="str">
        <f t="shared" si="29"/>
        <v/>
      </c>
      <c r="K183" s="14" t="e">
        <f t="shared" si="28"/>
        <v>#N/A</v>
      </c>
      <c r="L183" s="8" t="e">
        <f t="shared" si="24"/>
        <v>#N/A</v>
      </c>
      <c r="M183" s="8" t="e">
        <f t="shared" si="25"/>
        <v>#N/A</v>
      </c>
      <c r="N183" s="6"/>
      <c r="O183" s="6"/>
      <c r="P183" s="6"/>
      <c r="Q183" s="6"/>
      <c r="R183" s="6"/>
    </row>
    <row r="184" spans="2:18" s="5" customFormat="1" x14ac:dyDescent="0.35">
      <c r="B184" s="15" t="str">
        <f t="shared" si="21"/>
        <v/>
      </c>
      <c r="C184" s="14">
        <f t="shared" si="22"/>
        <v>48092</v>
      </c>
      <c r="E184" s="20" t="str">
        <f t="shared" si="20"/>
        <v/>
      </c>
      <c r="F184" s="16" t="str">
        <f t="shared" si="26"/>
        <v/>
      </c>
      <c r="G184" s="17" t="str">
        <f t="shared" si="27"/>
        <v/>
      </c>
      <c r="H184" s="17" t="str">
        <f t="shared" si="23"/>
        <v/>
      </c>
      <c r="I184" s="16" t="str">
        <f t="shared" si="29"/>
        <v/>
      </c>
      <c r="K184" s="14" t="e">
        <f t="shared" si="28"/>
        <v>#N/A</v>
      </c>
      <c r="L184" s="8" t="e">
        <f t="shared" si="24"/>
        <v>#N/A</v>
      </c>
      <c r="M184" s="8" t="e">
        <f t="shared" si="25"/>
        <v>#N/A</v>
      </c>
      <c r="N184" s="6"/>
      <c r="O184" s="6"/>
      <c r="P184" s="6"/>
      <c r="Q184" s="6"/>
      <c r="R184" s="6"/>
    </row>
    <row r="185" spans="2:18" s="5" customFormat="1" x14ac:dyDescent="0.35">
      <c r="B185" s="15" t="str">
        <f t="shared" si="21"/>
        <v/>
      </c>
      <c r="C185" s="14">
        <f t="shared" si="22"/>
        <v>48122</v>
      </c>
      <c r="E185" s="20" t="str">
        <f t="shared" si="20"/>
        <v/>
      </c>
      <c r="F185" s="16" t="str">
        <f t="shared" si="26"/>
        <v/>
      </c>
      <c r="G185" s="17" t="str">
        <f t="shared" si="27"/>
        <v/>
      </c>
      <c r="H185" s="17" t="str">
        <f t="shared" si="23"/>
        <v/>
      </c>
      <c r="I185" s="16" t="str">
        <f t="shared" si="29"/>
        <v/>
      </c>
      <c r="K185" s="14" t="e">
        <f t="shared" si="28"/>
        <v>#N/A</v>
      </c>
      <c r="L185" s="8" t="e">
        <f t="shared" si="24"/>
        <v>#N/A</v>
      </c>
      <c r="M185" s="8" t="e">
        <f t="shared" si="25"/>
        <v>#N/A</v>
      </c>
      <c r="N185" s="6"/>
      <c r="O185" s="6"/>
      <c r="P185" s="6"/>
      <c r="Q185" s="6"/>
      <c r="R185" s="6"/>
    </row>
    <row r="186" spans="2:18" s="5" customFormat="1" x14ac:dyDescent="0.35">
      <c r="B186" s="15" t="str">
        <f t="shared" si="21"/>
        <v/>
      </c>
      <c r="C186" s="14">
        <f t="shared" si="22"/>
        <v>48153</v>
      </c>
      <c r="E186" s="20" t="str">
        <f t="shared" si="20"/>
        <v/>
      </c>
      <c r="F186" s="16" t="str">
        <f t="shared" si="26"/>
        <v/>
      </c>
      <c r="G186" s="17" t="str">
        <f t="shared" si="27"/>
        <v/>
      </c>
      <c r="H186" s="17" t="str">
        <f t="shared" si="23"/>
        <v/>
      </c>
      <c r="I186" s="16" t="str">
        <f t="shared" si="29"/>
        <v/>
      </c>
      <c r="K186" s="14" t="e">
        <f t="shared" si="28"/>
        <v>#N/A</v>
      </c>
      <c r="L186" s="8" t="e">
        <f t="shared" si="24"/>
        <v>#N/A</v>
      </c>
      <c r="M186" s="8" t="e">
        <f t="shared" si="25"/>
        <v>#N/A</v>
      </c>
      <c r="N186" s="6"/>
      <c r="O186" s="6"/>
      <c r="P186" s="6"/>
      <c r="Q186" s="6"/>
      <c r="R186" s="6"/>
    </row>
    <row r="187" spans="2:18" s="5" customFormat="1" x14ac:dyDescent="0.35">
      <c r="B187" s="15" t="str">
        <f t="shared" si="21"/>
        <v/>
      </c>
      <c r="C187" s="14">
        <f t="shared" si="22"/>
        <v>48183</v>
      </c>
      <c r="E187" s="20" t="str">
        <f t="shared" si="20"/>
        <v/>
      </c>
      <c r="F187" s="16" t="str">
        <f t="shared" si="26"/>
        <v/>
      </c>
      <c r="G187" s="17" t="str">
        <f t="shared" si="27"/>
        <v/>
      </c>
      <c r="H187" s="17" t="str">
        <f t="shared" si="23"/>
        <v/>
      </c>
      <c r="I187" s="16" t="str">
        <f t="shared" si="29"/>
        <v/>
      </c>
      <c r="K187" s="14" t="e">
        <f t="shared" si="28"/>
        <v>#N/A</v>
      </c>
      <c r="L187" s="8" t="e">
        <f t="shared" si="24"/>
        <v>#N/A</v>
      </c>
      <c r="M187" s="8" t="e">
        <f t="shared" si="25"/>
        <v>#N/A</v>
      </c>
      <c r="N187" s="6"/>
      <c r="O187" s="6"/>
      <c r="P187" s="6"/>
      <c r="Q187" s="6"/>
      <c r="R187" s="6"/>
    </row>
    <row r="188" spans="2:18" s="5" customFormat="1" x14ac:dyDescent="0.35">
      <c r="B188" s="15" t="str">
        <f t="shared" si="21"/>
        <v/>
      </c>
      <c r="C188" s="14">
        <f t="shared" si="22"/>
        <v>48214</v>
      </c>
      <c r="E188" s="20" t="str">
        <f t="shared" si="20"/>
        <v/>
      </c>
      <c r="F188" s="16" t="str">
        <f t="shared" si="26"/>
        <v/>
      </c>
      <c r="G188" s="17" t="str">
        <f t="shared" si="27"/>
        <v/>
      </c>
      <c r="H188" s="17" t="str">
        <f t="shared" si="23"/>
        <v/>
      </c>
      <c r="I188" s="16" t="str">
        <f t="shared" si="29"/>
        <v/>
      </c>
      <c r="K188" s="14" t="e">
        <f t="shared" si="28"/>
        <v>#N/A</v>
      </c>
      <c r="L188" s="8" t="e">
        <f t="shared" si="24"/>
        <v>#N/A</v>
      </c>
      <c r="M188" s="8" t="e">
        <f t="shared" si="25"/>
        <v>#N/A</v>
      </c>
      <c r="N188" s="6"/>
      <c r="O188" s="6"/>
      <c r="P188" s="6"/>
      <c r="Q188" s="6"/>
      <c r="R188" s="6"/>
    </row>
    <row r="189" spans="2:18" s="5" customFormat="1" x14ac:dyDescent="0.35">
      <c r="B189" s="15" t="str">
        <f t="shared" si="21"/>
        <v/>
      </c>
      <c r="C189" s="14">
        <f t="shared" si="22"/>
        <v>48245</v>
      </c>
      <c r="E189" s="20" t="str">
        <f t="shared" si="20"/>
        <v/>
      </c>
      <c r="F189" s="16" t="str">
        <f t="shared" si="26"/>
        <v/>
      </c>
      <c r="G189" s="17" t="str">
        <f t="shared" si="27"/>
        <v/>
      </c>
      <c r="H189" s="17" t="str">
        <f t="shared" si="23"/>
        <v/>
      </c>
      <c r="I189" s="16" t="str">
        <f t="shared" si="29"/>
        <v/>
      </c>
      <c r="K189" s="14" t="e">
        <f t="shared" si="28"/>
        <v>#N/A</v>
      </c>
      <c r="L189" s="8" t="e">
        <f t="shared" si="24"/>
        <v>#N/A</v>
      </c>
      <c r="M189" s="8" t="e">
        <f t="shared" si="25"/>
        <v>#N/A</v>
      </c>
      <c r="N189" s="6"/>
      <c r="O189" s="6"/>
      <c r="P189" s="6"/>
      <c r="Q189" s="6"/>
      <c r="R189" s="6"/>
    </row>
    <row r="190" spans="2:18" s="5" customFormat="1" x14ac:dyDescent="0.35">
      <c r="B190" s="15" t="str">
        <f t="shared" si="21"/>
        <v/>
      </c>
      <c r="C190" s="14">
        <f t="shared" si="22"/>
        <v>48274</v>
      </c>
      <c r="E190" s="20" t="str">
        <f t="shared" si="20"/>
        <v/>
      </c>
      <c r="F190" s="16" t="str">
        <f t="shared" si="26"/>
        <v/>
      </c>
      <c r="G190" s="17" t="str">
        <f t="shared" si="27"/>
        <v/>
      </c>
      <c r="H190" s="17" t="str">
        <f t="shared" si="23"/>
        <v/>
      </c>
      <c r="I190" s="16" t="str">
        <f t="shared" si="29"/>
        <v/>
      </c>
      <c r="K190" s="14" t="e">
        <f t="shared" si="28"/>
        <v>#N/A</v>
      </c>
      <c r="L190" s="8" t="e">
        <f t="shared" si="24"/>
        <v>#N/A</v>
      </c>
      <c r="M190" s="8" t="e">
        <f t="shared" si="25"/>
        <v>#N/A</v>
      </c>
      <c r="N190" s="6"/>
      <c r="O190" s="6"/>
      <c r="P190" s="6"/>
      <c r="Q190" s="6"/>
      <c r="R190" s="6"/>
    </row>
    <row r="191" spans="2:18" s="5" customFormat="1" x14ac:dyDescent="0.35">
      <c r="B191" s="15" t="str">
        <f t="shared" si="21"/>
        <v/>
      </c>
      <c r="C191" s="14">
        <f t="shared" si="22"/>
        <v>48305</v>
      </c>
      <c r="E191" s="20" t="str">
        <f t="shared" si="20"/>
        <v/>
      </c>
      <c r="F191" s="16" t="str">
        <f t="shared" si="26"/>
        <v/>
      </c>
      <c r="G191" s="17" t="str">
        <f t="shared" si="27"/>
        <v/>
      </c>
      <c r="H191" s="17" t="str">
        <f t="shared" si="23"/>
        <v/>
      </c>
      <c r="I191" s="16" t="str">
        <f t="shared" si="29"/>
        <v/>
      </c>
      <c r="K191" s="14" t="e">
        <f t="shared" si="28"/>
        <v>#N/A</v>
      </c>
      <c r="L191" s="8" t="e">
        <f t="shared" si="24"/>
        <v>#N/A</v>
      </c>
      <c r="M191" s="8" t="e">
        <f t="shared" si="25"/>
        <v>#N/A</v>
      </c>
      <c r="N191" s="6"/>
      <c r="O191" s="6"/>
      <c r="P191" s="6"/>
      <c r="Q191" s="6"/>
      <c r="R191" s="6"/>
    </row>
    <row r="192" spans="2:18" s="5" customFormat="1" x14ac:dyDescent="0.35">
      <c r="B192" s="15" t="str">
        <f t="shared" si="21"/>
        <v/>
      </c>
      <c r="C192" s="14">
        <f t="shared" si="22"/>
        <v>48335</v>
      </c>
      <c r="E192" s="20" t="str">
        <f t="shared" si="20"/>
        <v/>
      </c>
      <c r="F192" s="16" t="str">
        <f t="shared" si="26"/>
        <v/>
      </c>
      <c r="G192" s="17" t="str">
        <f t="shared" si="27"/>
        <v/>
      </c>
      <c r="H192" s="17" t="str">
        <f t="shared" si="23"/>
        <v/>
      </c>
      <c r="I192" s="16" t="str">
        <f t="shared" si="29"/>
        <v/>
      </c>
      <c r="K192" s="14" t="e">
        <f t="shared" si="28"/>
        <v>#N/A</v>
      </c>
      <c r="L192" s="8" t="e">
        <f t="shared" si="24"/>
        <v>#N/A</v>
      </c>
      <c r="M192" s="8" t="e">
        <f t="shared" si="25"/>
        <v>#N/A</v>
      </c>
      <c r="N192" s="6"/>
      <c r="O192" s="6"/>
      <c r="P192" s="6"/>
      <c r="Q192" s="6"/>
      <c r="R192" s="6"/>
    </row>
    <row r="193" spans="2:18" s="5" customFormat="1" x14ac:dyDescent="0.35">
      <c r="B193" s="15" t="str">
        <f t="shared" si="21"/>
        <v/>
      </c>
      <c r="C193" s="14">
        <f t="shared" si="22"/>
        <v>48366</v>
      </c>
      <c r="E193" s="20" t="str">
        <f t="shared" si="20"/>
        <v/>
      </c>
      <c r="F193" s="16" t="str">
        <f t="shared" si="26"/>
        <v/>
      </c>
      <c r="G193" s="17" t="str">
        <f t="shared" si="27"/>
        <v/>
      </c>
      <c r="H193" s="17" t="str">
        <f t="shared" si="23"/>
        <v/>
      </c>
      <c r="I193" s="16" t="str">
        <f t="shared" si="29"/>
        <v/>
      </c>
      <c r="K193" s="14" t="e">
        <f t="shared" si="28"/>
        <v>#N/A</v>
      </c>
      <c r="L193" s="8" t="e">
        <f t="shared" si="24"/>
        <v>#N/A</v>
      </c>
      <c r="M193" s="8" t="e">
        <f t="shared" si="25"/>
        <v>#N/A</v>
      </c>
      <c r="N193" s="6"/>
      <c r="O193" s="6"/>
      <c r="P193" s="6"/>
      <c r="Q193" s="6"/>
      <c r="R193" s="6"/>
    </row>
    <row r="194" spans="2:18" s="5" customFormat="1" x14ac:dyDescent="0.35">
      <c r="B194" s="15" t="str">
        <f t="shared" si="21"/>
        <v/>
      </c>
      <c r="C194" s="14">
        <f t="shared" si="22"/>
        <v>48396</v>
      </c>
      <c r="E194" s="20" t="str">
        <f t="shared" si="20"/>
        <v/>
      </c>
      <c r="F194" s="16" t="str">
        <f t="shared" si="26"/>
        <v/>
      </c>
      <c r="G194" s="17" t="str">
        <f t="shared" si="27"/>
        <v/>
      </c>
      <c r="H194" s="17" t="str">
        <f t="shared" si="23"/>
        <v/>
      </c>
      <c r="I194" s="16" t="str">
        <f t="shared" si="29"/>
        <v/>
      </c>
      <c r="K194" s="14" t="e">
        <f t="shared" si="28"/>
        <v>#N/A</v>
      </c>
      <c r="L194" s="8" t="e">
        <f t="shared" si="24"/>
        <v>#N/A</v>
      </c>
      <c r="M194" s="8" t="e">
        <f t="shared" si="25"/>
        <v>#N/A</v>
      </c>
      <c r="N194" s="6"/>
      <c r="O194" s="6"/>
      <c r="P194" s="6"/>
      <c r="Q194" s="6"/>
      <c r="R194" s="6"/>
    </row>
    <row r="195" spans="2:18" s="5" customFormat="1" x14ac:dyDescent="0.35">
      <c r="B195" s="15" t="str">
        <f t="shared" si="21"/>
        <v/>
      </c>
      <c r="C195" s="14">
        <f t="shared" si="22"/>
        <v>48427</v>
      </c>
      <c r="E195" s="20" t="str">
        <f t="shared" si="20"/>
        <v/>
      </c>
      <c r="F195" s="16" t="str">
        <f t="shared" si="26"/>
        <v/>
      </c>
      <c r="G195" s="17" t="str">
        <f t="shared" si="27"/>
        <v/>
      </c>
      <c r="H195" s="17" t="str">
        <f t="shared" si="23"/>
        <v/>
      </c>
      <c r="I195" s="16" t="str">
        <f t="shared" si="29"/>
        <v/>
      </c>
      <c r="K195" s="14" t="e">
        <f t="shared" si="28"/>
        <v>#N/A</v>
      </c>
      <c r="L195" s="8" t="e">
        <f t="shared" si="24"/>
        <v>#N/A</v>
      </c>
      <c r="M195" s="8" t="e">
        <f t="shared" si="25"/>
        <v>#N/A</v>
      </c>
      <c r="N195" s="6"/>
      <c r="O195" s="6"/>
      <c r="P195" s="6"/>
      <c r="Q195" s="6"/>
      <c r="R195" s="6"/>
    </row>
    <row r="196" spans="2:18" s="5" customFormat="1" x14ac:dyDescent="0.35">
      <c r="B196" s="15" t="str">
        <f t="shared" si="21"/>
        <v/>
      </c>
      <c r="C196" s="14">
        <f t="shared" si="22"/>
        <v>48458</v>
      </c>
      <c r="E196" s="20" t="str">
        <f t="shared" si="20"/>
        <v/>
      </c>
      <c r="F196" s="16" t="str">
        <f t="shared" si="26"/>
        <v/>
      </c>
      <c r="G196" s="17" t="str">
        <f t="shared" si="27"/>
        <v/>
      </c>
      <c r="H196" s="17" t="str">
        <f t="shared" si="23"/>
        <v/>
      </c>
      <c r="I196" s="16" t="str">
        <f t="shared" si="29"/>
        <v/>
      </c>
      <c r="K196" s="14" t="e">
        <f t="shared" si="28"/>
        <v>#N/A</v>
      </c>
      <c r="L196" s="8" t="e">
        <f t="shared" si="24"/>
        <v>#N/A</v>
      </c>
      <c r="M196" s="8" t="e">
        <f t="shared" si="25"/>
        <v>#N/A</v>
      </c>
      <c r="N196" s="6"/>
      <c r="O196" s="6"/>
      <c r="P196" s="6"/>
      <c r="Q196" s="6"/>
      <c r="R196" s="6"/>
    </row>
    <row r="197" spans="2:18" s="5" customFormat="1" x14ac:dyDescent="0.35">
      <c r="B197" s="15" t="str">
        <f t="shared" si="21"/>
        <v/>
      </c>
      <c r="C197" s="14">
        <f t="shared" si="22"/>
        <v>48488</v>
      </c>
      <c r="E197" s="20" t="str">
        <f t="shared" si="20"/>
        <v/>
      </c>
      <c r="F197" s="16" t="str">
        <f t="shared" si="26"/>
        <v/>
      </c>
      <c r="G197" s="17" t="str">
        <f t="shared" si="27"/>
        <v/>
      </c>
      <c r="H197" s="17" t="str">
        <f t="shared" si="23"/>
        <v/>
      </c>
      <c r="I197" s="16" t="str">
        <f t="shared" si="29"/>
        <v/>
      </c>
      <c r="K197" s="14" t="e">
        <f t="shared" si="28"/>
        <v>#N/A</v>
      </c>
      <c r="L197" s="8" t="e">
        <f t="shared" si="24"/>
        <v>#N/A</v>
      </c>
      <c r="M197" s="8" t="e">
        <f t="shared" si="25"/>
        <v>#N/A</v>
      </c>
      <c r="N197" s="6"/>
      <c r="O197" s="6"/>
      <c r="P197" s="6"/>
      <c r="Q197" s="6"/>
      <c r="R197" s="6"/>
    </row>
    <row r="198" spans="2:18" s="5" customFormat="1" x14ac:dyDescent="0.35">
      <c r="B198" s="15" t="str">
        <f t="shared" si="21"/>
        <v/>
      </c>
      <c r="C198" s="14">
        <f t="shared" si="22"/>
        <v>48519</v>
      </c>
      <c r="E198" s="20" t="str">
        <f t="shared" si="20"/>
        <v/>
      </c>
      <c r="F198" s="16" t="str">
        <f t="shared" si="26"/>
        <v/>
      </c>
      <c r="G198" s="17" t="str">
        <f t="shared" si="27"/>
        <v/>
      </c>
      <c r="H198" s="17" t="str">
        <f t="shared" si="23"/>
        <v/>
      </c>
      <c r="I198" s="16" t="str">
        <f t="shared" si="29"/>
        <v/>
      </c>
      <c r="K198" s="14" t="e">
        <f t="shared" si="28"/>
        <v>#N/A</v>
      </c>
      <c r="L198" s="8" t="e">
        <f t="shared" si="24"/>
        <v>#N/A</v>
      </c>
      <c r="M198" s="8" t="e">
        <f t="shared" si="25"/>
        <v>#N/A</v>
      </c>
      <c r="N198" s="6"/>
      <c r="O198" s="6"/>
      <c r="P198" s="6"/>
      <c r="Q198" s="6"/>
      <c r="R198" s="6"/>
    </row>
    <row r="199" spans="2:18" s="5" customFormat="1" x14ac:dyDescent="0.35">
      <c r="B199" s="15" t="str">
        <f t="shared" si="21"/>
        <v/>
      </c>
      <c r="C199" s="14">
        <f t="shared" si="22"/>
        <v>48549</v>
      </c>
      <c r="E199" s="20" t="str">
        <f t="shared" si="20"/>
        <v/>
      </c>
      <c r="F199" s="16" t="str">
        <f t="shared" si="26"/>
        <v/>
      </c>
      <c r="G199" s="17" t="str">
        <f t="shared" si="27"/>
        <v/>
      </c>
      <c r="H199" s="17" t="str">
        <f t="shared" si="23"/>
        <v/>
      </c>
      <c r="I199" s="16" t="str">
        <f t="shared" si="29"/>
        <v/>
      </c>
      <c r="K199" s="14" t="e">
        <f t="shared" si="28"/>
        <v>#N/A</v>
      </c>
      <c r="L199" s="8" t="e">
        <f t="shared" si="24"/>
        <v>#N/A</v>
      </c>
      <c r="M199" s="8" t="e">
        <f t="shared" si="25"/>
        <v>#N/A</v>
      </c>
      <c r="N199" s="6"/>
      <c r="O199" s="6"/>
      <c r="P199" s="6"/>
      <c r="Q199" s="6"/>
      <c r="R199" s="6"/>
    </row>
    <row r="200" spans="2:18" s="5" customFormat="1" x14ac:dyDescent="0.35">
      <c r="B200" s="15" t="str">
        <f t="shared" si="21"/>
        <v/>
      </c>
      <c r="C200" s="14">
        <f t="shared" si="22"/>
        <v>48580</v>
      </c>
      <c r="E200" s="20" t="str">
        <f t="shared" si="20"/>
        <v/>
      </c>
      <c r="F200" s="16" t="str">
        <f t="shared" si="26"/>
        <v/>
      </c>
      <c r="G200" s="17" t="str">
        <f t="shared" si="27"/>
        <v/>
      </c>
      <c r="H200" s="17" t="str">
        <f t="shared" si="23"/>
        <v/>
      </c>
      <c r="I200" s="16" t="str">
        <f t="shared" si="29"/>
        <v/>
      </c>
      <c r="K200" s="14" t="e">
        <f t="shared" si="28"/>
        <v>#N/A</v>
      </c>
      <c r="L200" s="8" t="e">
        <f t="shared" si="24"/>
        <v>#N/A</v>
      </c>
      <c r="M200" s="8" t="e">
        <f t="shared" si="25"/>
        <v>#N/A</v>
      </c>
      <c r="N200" s="6"/>
      <c r="O200" s="6"/>
      <c r="P200" s="6"/>
      <c r="Q200" s="6"/>
      <c r="R200" s="6"/>
    </row>
    <row r="201" spans="2:18" s="5" customFormat="1" x14ac:dyDescent="0.35">
      <c r="B201" s="15" t="str">
        <f t="shared" si="21"/>
        <v/>
      </c>
      <c r="C201" s="14">
        <f t="shared" si="22"/>
        <v>48611</v>
      </c>
      <c r="E201" s="20" t="str">
        <f t="shared" si="20"/>
        <v/>
      </c>
      <c r="F201" s="16" t="str">
        <f t="shared" si="26"/>
        <v/>
      </c>
      <c r="G201" s="17" t="str">
        <f t="shared" si="27"/>
        <v/>
      </c>
      <c r="H201" s="17" t="str">
        <f t="shared" si="23"/>
        <v/>
      </c>
      <c r="I201" s="16" t="str">
        <f t="shared" si="29"/>
        <v/>
      </c>
      <c r="K201" s="14" t="e">
        <f t="shared" si="28"/>
        <v>#N/A</v>
      </c>
      <c r="L201" s="8" t="e">
        <f t="shared" si="24"/>
        <v>#N/A</v>
      </c>
      <c r="M201" s="8" t="e">
        <f t="shared" si="25"/>
        <v>#N/A</v>
      </c>
      <c r="N201" s="6"/>
      <c r="O201" s="6"/>
      <c r="P201" s="6"/>
      <c r="Q201" s="6"/>
      <c r="R201" s="6"/>
    </row>
    <row r="202" spans="2:18" s="5" customFormat="1" x14ac:dyDescent="0.35">
      <c r="B202" s="15" t="str">
        <f t="shared" si="21"/>
        <v/>
      </c>
      <c r="C202" s="14">
        <f t="shared" si="22"/>
        <v>48639</v>
      </c>
      <c r="E202" s="20" t="str">
        <f t="shared" si="20"/>
        <v/>
      </c>
      <c r="F202" s="16" t="str">
        <f t="shared" si="26"/>
        <v/>
      </c>
      <c r="G202" s="17" t="str">
        <f t="shared" si="27"/>
        <v/>
      </c>
      <c r="H202" s="17" t="str">
        <f t="shared" si="23"/>
        <v/>
      </c>
      <c r="I202" s="16" t="str">
        <f t="shared" si="29"/>
        <v/>
      </c>
      <c r="K202" s="14" t="e">
        <f t="shared" si="28"/>
        <v>#N/A</v>
      </c>
      <c r="L202" s="8" t="e">
        <f t="shared" si="24"/>
        <v>#N/A</v>
      </c>
      <c r="M202" s="8" t="e">
        <f t="shared" si="25"/>
        <v>#N/A</v>
      </c>
      <c r="N202" s="6"/>
      <c r="O202" s="6"/>
      <c r="P202" s="6"/>
      <c r="Q202" s="6"/>
      <c r="R202" s="6"/>
    </row>
    <row r="203" spans="2:18" s="5" customFormat="1" x14ac:dyDescent="0.35">
      <c r="B203" s="15" t="str">
        <f t="shared" si="21"/>
        <v/>
      </c>
      <c r="C203" s="14">
        <f t="shared" si="22"/>
        <v>48670</v>
      </c>
      <c r="E203" s="20" t="str">
        <f t="shared" si="20"/>
        <v/>
      </c>
      <c r="F203" s="16" t="str">
        <f t="shared" si="26"/>
        <v/>
      </c>
      <c r="G203" s="17" t="str">
        <f t="shared" si="27"/>
        <v/>
      </c>
      <c r="H203" s="17" t="str">
        <f t="shared" si="23"/>
        <v/>
      </c>
      <c r="I203" s="16" t="str">
        <f t="shared" si="29"/>
        <v/>
      </c>
      <c r="K203" s="14" t="e">
        <f t="shared" si="28"/>
        <v>#N/A</v>
      </c>
      <c r="L203" s="8" t="e">
        <f t="shared" si="24"/>
        <v>#N/A</v>
      </c>
      <c r="M203" s="8" t="e">
        <f t="shared" si="25"/>
        <v>#N/A</v>
      </c>
      <c r="N203" s="6"/>
      <c r="O203" s="6"/>
      <c r="P203" s="6"/>
      <c r="Q203" s="6"/>
      <c r="R203" s="6"/>
    </row>
    <row r="204" spans="2:18" s="5" customFormat="1" x14ac:dyDescent="0.35">
      <c r="B204" s="15" t="str">
        <f t="shared" si="21"/>
        <v/>
      </c>
      <c r="C204" s="14">
        <f t="shared" si="22"/>
        <v>48700</v>
      </c>
      <c r="E204" s="20" t="str">
        <f t="shared" si="20"/>
        <v/>
      </c>
      <c r="F204" s="16" t="str">
        <f t="shared" si="26"/>
        <v/>
      </c>
      <c r="G204" s="17" t="str">
        <f t="shared" si="27"/>
        <v/>
      </c>
      <c r="H204" s="17" t="str">
        <f t="shared" si="23"/>
        <v/>
      </c>
      <c r="I204" s="16" t="str">
        <f t="shared" si="29"/>
        <v/>
      </c>
      <c r="K204" s="14" t="e">
        <f t="shared" si="28"/>
        <v>#N/A</v>
      </c>
      <c r="L204" s="8" t="e">
        <f t="shared" si="24"/>
        <v>#N/A</v>
      </c>
      <c r="M204" s="8" t="e">
        <f t="shared" si="25"/>
        <v>#N/A</v>
      </c>
      <c r="N204" s="6"/>
      <c r="O204" s="6"/>
      <c r="P204" s="6"/>
      <c r="Q204" s="6"/>
      <c r="R204" s="6"/>
    </row>
    <row r="205" spans="2:18" s="5" customFormat="1" x14ac:dyDescent="0.35">
      <c r="B205" s="15" t="str">
        <f t="shared" si="21"/>
        <v/>
      </c>
      <c r="C205" s="14">
        <f t="shared" si="22"/>
        <v>48731</v>
      </c>
      <c r="E205" s="20" t="str">
        <f t="shared" si="20"/>
        <v/>
      </c>
      <c r="F205" s="16" t="str">
        <f t="shared" si="26"/>
        <v/>
      </c>
      <c r="G205" s="17" t="str">
        <f t="shared" si="27"/>
        <v/>
      </c>
      <c r="H205" s="17" t="str">
        <f t="shared" si="23"/>
        <v/>
      </c>
      <c r="I205" s="16" t="str">
        <f t="shared" si="29"/>
        <v/>
      </c>
      <c r="K205" s="14" t="e">
        <f t="shared" si="28"/>
        <v>#N/A</v>
      </c>
      <c r="L205" s="8" t="e">
        <f t="shared" si="24"/>
        <v>#N/A</v>
      </c>
      <c r="M205" s="8" t="e">
        <f t="shared" si="25"/>
        <v>#N/A</v>
      </c>
      <c r="N205" s="6"/>
      <c r="O205" s="6"/>
      <c r="P205" s="6"/>
      <c r="Q205" s="6"/>
      <c r="R205" s="6"/>
    </row>
    <row r="206" spans="2:18" s="5" customFormat="1" x14ac:dyDescent="0.35">
      <c r="B206" s="15" t="str">
        <f t="shared" si="21"/>
        <v/>
      </c>
      <c r="C206" s="14">
        <f t="shared" si="22"/>
        <v>48761</v>
      </c>
      <c r="E206" s="20" t="str">
        <f t="shared" si="20"/>
        <v/>
      </c>
      <c r="F206" s="16" t="str">
        <f t="shared" si="26"/>
        <v/>
      </c>
      <c r="G206" s="17" t="str">
        <f t="shared" si="27"/>
        <v/>
      </c>
      <c r="H206" s="17" t="str">
        <f t="shared" si="23"/>
        <v/>
      </c>
      <c r="I206" s="16" t="str">
        <f t="shared" si="29"/>
        <v/>
      </c>
      <c r="K206" s="14" t="e">
        <f t="shared" si="28"/>
        <v>#N/A</v>
      </c>
      <c r="L206" s="8" t="e">
        <f t="shared" si="24"/>
        <v>#N/A</v>
      </c>
      <c r="M206" s="8" t="e">
        <f t="shared" si="25"/>
        <v>#N/A</v>
      </c>
      <c r="N206" s="6"/>
      <c r="O206" s="6"/>
      <c r="P206" s="6"/>
      <c r="Q206" s="6"/>
      <c r="R206" s="6"/>
    </row>
    <row r="207" spans="2:18" s="5" customFormat="1" x14ac:dyDescent="0.35">
      <c r="B207" s="15" t="str">
        <f t="shared" si="21"/>
        <v/>
      </c>
      <c r="C207" s="14">
        <f t="shared" si="22"/>
        <v>48792</v>
      </c>
      <c r="E207" s="20" t="str">
        <f t="shared" si="20"/>
        <v/>
      </c>
      <c r="F207" s="16" t="str">
        <f t="shared" si="26"/>
        <v/>
      </c>
      <c r="G207" s="17" t="str">
        <f t="shared" si="27"/>
        <v/>
      </c>
      <c r="H207" s="17" t="str">
        <f t="shared" si="23"/>
        <v/>
      </c>
      <c r="I207" s="16" t="str">
        <f t="shared" si="29"/>
        <v/>
      </c>
      <c r="K207" s="14" t="e">
        <f t="shared" si="28"/>
        <v>#N/A</v>
      </c>
      <c r="L207" s="8" t="e">
        <f t="shared" si="24"/>
        <v>#N/A</v>
      </c>
      <c r="M207" s="8" t="e">
        <f t="shared" si="25"/>
        <v>#N/A</v>
      </c>
      <c r="N207" s="6"/>
      <c r="O207" s="6"/>
      <c r="P207" s="6"/>
      <c r="Q207" s="6"/>
      <c r="R207" s="6"/>
    </row>
    <row r="208" spans="2:18" s="5" customFormat="1" x14ac:dyDescent="0.35">
      <c r="B208" s="15" t="str">
        <f t="shared" si="21"/>
        <v/>
      </c>
      <c r="C208" s="14">
        <f t="shared" si="22"/>
        <v>48823</v>
      </c>
      <c r="E208" s="20" t="str">
        <f t="shared" si="20"/>
        <v/>
      </c>
      <c r="F208" s="16" t="str">
        <f t="shared" si="26"/>
        <v/>
      </c>
      <c r="G208" s="17" t="str">
        <f t="shared" si="27"/>
        <v/>
      </c>
      <c r="H208" s="17" t="str">
        <f t="shared" si="23"/>
        <v/>
      </c>
      <c r="I208" s="16" t="str">
        <f t="shared" si="29"/>
        <v/>
      </c>
      <c r="K208" s="14" t="e">
        <f t="shared" si="28"/>
        <v>#N/A</v>
      </c>
      <c r="L208" s="8" t="e">
        <f t="shared" si="24"/>
        <v>#N/A</v>
      </c>
      <c r="M208" s="8" t="e">
        <f t="shared" si="25"/>
        <v>#N/A</v>
      </c>
      <c r="N208" s="6"/>
      <c r="O208" s="6"/>
      <c r="P208" s="6"/>
      <c r="Q208" s="6"/>
      <c r="R208" s="6"/>
    </row>
    <row r="209" spans="2:18" s="5" customFormat="1" x14ac:dyDescent="0.35">
      <c r="B209" s="15" t="str">
        <f t="shared" si="21"/>
        <v/>
      </c>
      <c r="C209" s="14">
        <f t="shared" si="22"/>
        <v>48853</v>
      </c>
      <c r="E209" s="20" t="str">
        <f t="shared" si="20"/>
        <v/>
      </c>
      <c r="F209" s="16" t="str">
        <f t="shared" si="26"/>
        <v/>
      </c>
      <c r="G209" s="17" t="str">
        <f t="shared" si="27"/>
        <v/>
      </c>
      <c r="H209" s="17" t="str">
        <f t="shared" si="23"/>
        <v/>
      </c>
      <c r="I209" s="16" t="str">
        <f t="shared" si="29"/>
        <v/>
      </c>
      <c r="K209" s="14" t="e">
        <f t="shared" si="28"/>
        <v>#N/A</v>
      </c>
      <c r="L209" s="8" t="e">
        <f t="shared" si="24"/>
        <v>#N/A</v>
      </c>
      <c r="M209" s="8" t="e">
        <f t="shared" si="25"/>
        <v>#N/A</v>
      </c>
      <c r="N209" s="6"/>
      <c r="O209" s="6"/>
      <c r="P209" s="6"/>
      <c r="Q209" s="6"/>
      <c r="R209" s="6"/>
    </row>
    <row r="210" spans="2:18" s="5" customFormat="1" x14ac:dyDescent="0.35">
      <c r="B210" s="15" t="str">
        <f t="shared" si="21"/>
        <v/>
      </c>
      <c r="C210" s="14">
        <f t="shared" si="22"/>
        <v>48884</v>
      </c>
      <c r="E210" s="20" t="str">
        <f t="shared" si="20"/>
        <v/>
      </c>
      <c r="F210" s="16" t="str">
        <f t="shared" si="26"/>
        <v/>
      </c>
      <c r="G210" s="17" t="str">
        <f t="shared" si="27"/>
        <v/>
      </c>
      <c r="H210" s="17" t="str">
        <f t="shared" si="23"/>
        <v/>
      </c>
      <c r="I210" s="16" t="str">
        <f t="shared" si="29"/>
        <v/>
      </c>
      <c r="K210" s="14" t="e">
        <f t="shared" si="28"/>
        <v>#N/A</v>
      </c>
      <c r="L210" s="8" t="e">
        <f t="shared" si="24"/>
        <v>#N/A</v>
      </c>
      <c r="M210" s="8" t="e">
        <f t="shared" si="25"/>
        <v>#N/A</v>
      </c>
      <c r="N210" s="6"/>
      <c r="O210" s="6"/>
      <c r="P210" s="6"/>
      <c r="Q210" s="6"/>
      <c r="R210" s="6"/>
    </row>
    <row r="211" spans="2:18" s="5" customFormat="1" x14ac:dyDescent="0.35">
      <c r="B211" s="15" t="str">
        <f t="shared" si="21"/>
        <v/>
      </c>
      <c r="C211" s="14">
        <f t="shared" si="22"/>
        <v>48914</v>
      </c>
      <c r="E211" s="20" t="str">
        <f t="shared" si="20"/>
        <v/>
      </c>
      <c r="F211" s="16" t="str">
        <f t="shared" si="26"/>
        <v/>
      </c>
      <c r="G211" s="17" t="str">
        <f t="shared" si="27"/>
        <v/>
      </c>
      <c r="H211" s="17" t="str">
        <f t="shared" si="23"/>
        <v/>
      </c>
      <c r="I211" s="16" t="str">
        <f t="shared" si="29"/>
        <v/>
      </c>
      <c r="K211" s="14" t="e">
        <f t="shared" si="28"/>
        <v>#N/A</v>
      </c>
      <c r="L211" s="8" t="e">
        <f t="shared" si="24"/>
        <v>#N/A</v>
      </c>
      <c r="M211" s="8" t="e">
        <f t="shared" si="25"/>
        <v>#N/A</v>
      </c>
      <c r="N211" s="6"/>
      <c r="O211" s="6"/>
      <c r="P211" s="6"/>
      <c r="Q211" s="6"/>
      <c r="R211" s="6"/>
    </row>
    <row r="212" spans="2:18" s="5" customFormat="1" x14ac:dyDescent="0.35">
      <c r="B212" s="15" t="str">
        <f t="shared" si="21"/>
        <v/>
      </c>
      <c r="C212" s="14">
        <f t="shared" si="22"/>
        <v>48945</v>
      </c>
      <c r="E212" s="20" t="str">
        <f t="shared" si="20"/>
        <v/>
      </c>
      <c r="F212" s="16" t="str">
        <f t="shared" si="26"/>
        <v/>
      </c>
      <c r="G212" s="17" t="str">
        <f t="shared" si="27"/>
        <v/>
      </c>
      <c r="H212" s="17" t="str">
        <f t="shared" si="23"/>
        <v/>
      </c>
      <c r="I212" s="16" t="str">
        <f t="shared" si="29"/>
        <v/>
      </c>
      <c r="K212" s="14" t="e">
        <f t="shared" si="28"/>
        <v>#N/A</v>
      </c>
      <c r="L212" s="8" t="e">
        <f t="shared" si="24"/>
        <v>#N/A</v>
      </c>
      <c r="M212" s="8" t="e">
        <f t="shared" si="25"/>
        <v>#N/A</v>
      </c>
      <c r="N212" s="6"/>
      <c r="O212" s="6"/>
      <c r="P212" s="6"/>
      <c r="Q212" s="6"/>
      <c r="R212" s="6"/>
    </row>
    <row r="213" spans="2:18" s="5" customFormat="1" x14ac:dyDescent="0.35">
      <c r="B213" s="15" t="str">
        <f t="shared" si="21"/>
        <v/>
      </c>
      <c r="C213" s="14">
        <f t="shared" si="22"/>
        <v>48976</v>
      </c>
      <c r="E213" s="20" t="str">
        <f t="shared" si="20"/>
        <v/>
      </c>
      <c r="F213" s="16" t="str">
        <f t="shared" si="26"/>
        <v/>
      </c>
      <c r="G213" s="17" t="str">
        <f t="shared" si="27"/>
        <v/>
      </c>
      <c r="H213" s="17" t="str">
        <f t="shared" si="23"/>
        <v/>
      </c>
      <c r="I213" s="16" t="str">
        <f t="shared" si="29"/>
        <v/>
      </c>
      <c r="K213" s="14" t="e">
        <f t="shared" si="28"/>
        <v>#N/A</v>
      </c>
      <c r="L213" s="8" t="e">
        <f t="shared" si="24"/>
        <v>#N/A</v>
      </c>
      <c r="M213" s="8" t="e">
        <f t="shared" si="25"/>
        <v>#N/A</v>
      </c>
      <c r="N213" s="6"/>
      <c r="O213" s="6"/>
      <c r="P213" s="6"/>
      <c r="Q213" s="6"/>
      <c r="R213" s="6"/>
    </row>
    <row r="214" spans="2:18" s="5" customFormat="1" x14ac:dyDescent="0.35">
      <c r="B214" s="15" t="str">
        <f t="shared" si="21"/>
        <v/>
      </c>
      <c r="C214" s="14">
        <f t="shared" si="22"/>
        <v>49004</v>
      </c>
      <c r="E214" s="20" t="str">
        <f t="shared" si="20"/>
        <v/>
      </c>
      <c r="F214" s="16" t="str">
        <f t="shared" si="26"/>
        <v/>
      </c>
      <c r="G214" s="17" t="str">
        <f t="shared" si="27"/>
        <v/>
      </c>
      <c r="H214" s="17" t="str">
        <f t="shared" si="23"/>
        <v/>
      </c>
      <c r="I214" s="16" t="str">
        <f t="shared" si="29"/>
        <v/>
      </c>
      <c r="K214" s="14" t="e">
        <f t="shared" si="28"/>
        <v>#N/A</v>
      </c>
      <c r="L214" s="8" t="e">
        <f t="shared" si="24"/>
        <v>#N/A</v>
      </c>
      <c r="M214" s="8" t="e">
        <f t="shared" si="25"/>
        <v>#N/A</v>
      </c>
      <c r="N214" s="6"/>
      <c r="O214" s="6"/>
      <c r="P214" s="6"/>
      <c r="Q214" s="6"/>
      <c r="R214" s="6"/>
    </row>
    <row r="215" spans="2:18" s="5" customFormat="1" x14ac:dyDescent="0.35">
      <c r="B215" s="15" t="str">
        <f t="shared" si="21"/>
        <v/>
      </c>
      <c r="C215" s="14">
        <f t="shared" si="22"/>
        <v>49035</v>
      </c>
      <c r="E215" s="20" t="str">
        <f t="shared" si="20"/>
        <v/>
      </c>
      <c r="F215" s="16" t="str">
        <f t="shared" si="26"/>
        <v/>
      </c>
      <c r="G215" s="17" t="str">
        <f t="shared" si="27"/>
        <v/>
      </c>
      <c r="H215" s="17" t="str">
        <f t="shared" si="23"/>
        <v/>
      </c>
      <c r="I215" s="16" t="str">
        <f t="shared" si="29"/>
        <v/>
      </c>
      <c r="K215" s="14" t="e">
        <f t="shared" si="28"/>
        <v>#N/A</v>
      </c>
      <c r="L215" s="8" t="e">
        <f t="shared" si="24"/>
        <v>#N/A</v>
      </c>
      <c r="M215" s="8" t="e">
        <f t="shared" si="25"/>
        <v>#N/A</v>
      </c>
      <c r="N215" s="6"/>
      <c r="O215" s="6"/>
      <c r="P215" s="6"/>
      <c r="Q215" s="6"/>
      <c r="R215" s="6"/>
    </row>
    <row r="216" spans="2:18" s="5" customFormat="1" x14ac:dyDescent="0.35">
      <c r="B216" s="15" t="str">
        <f t="shared" si="21"/>
        <v/>
      </c>
      <c r="C216" s="14">
        <f t="shared" si="22"/>
        <v>49065</v>
      </c>
      <c r="E216" s="20" t="str">
        <f t="shared" si="20"/>
        <v/>
      </c>
      <c r="F216" s="16" t="str">
        <f t="shared" si="26"/>
        <v/>
      </c>
      <c r="G216" s="17" t="str">
        <f t="shared" si="27"/>
        <v/>
      </c>
      <c r="H216" s="17" t="str">
        <f t="shared" si="23"/>
        <v/>
      </c>
      <c r="I216" s="16" t="str">
        <f t="shared" si="29"/>
        <v/>
      </c>
      <c r="K216" s="14" t="e">
        <f t="shared" si="28"/>
        <v>#N/A</v>
      </c>
      <c r="L216" s="8" t="e">
        <f t="shared" si="24"/>
        <v>#N/A</v>
      </c>
      <c r="M216" s="8" t="e">
        <f t="shared" si="25"/>
        <v>#N/A</v>
      </c>
      <c r="N216" s="6"/>
      <c r="O216" s="6"/>
      <c r="P216" s="6"/>
      <c r="Q216" s="6"/>
      <c r="R216" s="6"/>
    </row>
    <row r="217" spans="2:18" s="5" customFormat="1" x14ac:dyDescent="0.35">
      <c r="B217" s="15" t="str">
        <f t="shared" si="21"/>
        <v/>
      </c>
      <c r="C217" s="14">
        <f t="shared" si="22"/>
        <v>49096</v>
      </c>
      <c r="E217" s="20" t="str">
        <f t="shared" si="20"/>
        <v/>
      </c>
      <c r="F217" s="16" t="str">
        <f t="shared" si="26"/>
        <v/>
      </c>
      <c r="G217" s="17" t="str">
        <f t="shared" si="27"/>
        <v/>
      </c>
      <c r="H217" s="17" t="str">
        <f t="shared" si="23"/>
        <v/>
      </c>
      <c r="I217" s="16" t="str">
        <f t="shared" si="29"/>
        <v/>
      </c>
      <c r="K217" s="14" t="e">
        <f t="shared" si="28"/>
        <v>#N/A</v>
      </c>
      <c r="L217" s="8" t="e">
        <f t="shared" si="24"/>
        <v>#N/A</v>
      </c>
      <c r="M217" s="8" t="e">
        <f t="shared" si="25"/>
        <v>#N/A</v>
      </c>
      <c r="N217" s="6"/>
      <c r="O217" s="6"/>
      <c r="P217" s="6"/>
      <c r="Q217" s="6"/>
      <c r="R217" s="6"/>
    </row>
    <row r="218" spans="2:18" s="5" customFormat="1" x14ac:dyDescent="0.35">
      <c r="B218" s="15" t="str">
        <f t="shared" si="21"/>
        <v/>
      </c>
      <c r="C218" s="14">
        <f t="shared" si="22"/>
        <v>49126</v>
      </c>
      <c r="E218" s="20" t="str">
        <f t="shared" si="20"/>
        <v/>
      </c>
      <c r="F218" s="16" t="str">
        <f t="shared" si="26"/>
        <v/>
      </c>
      <c r="G218" s="17" t="str">
        <f t="shared" si="27"/>
        <v/>
      </c>
      <c r="H218" s="17" t="str">
        <f t="shared" si="23"/>
        <v/>
      </c>
      <c r="I218" s="16" t="str">
        <f t="shared" si="29"/>
        <v/>
      </c>
      <c r="K218" s="14" t="e">
        <f t="shared" si="28"/>
        <v>#N/A</v>
      </c>
      <c r="L218" s="8" t="e">
        <f t="shared" si="24"/>
        <v>#N/A</v>
      </c>
      <c r="M218" s="8" t="e">
        <f t="shared" si="25"/>
        <v>#N/A</v>
      </c>
      <c r="N218" s="6"/>
      <c r="O218" s="6"/>
      <c r="P218" s="6"/>
      <c r="Q218" s="6"/>
      <c r="R218" s="6"/>
    </row>
    <row r="219" spans="2:18" s="5" customFormat="1" x14ac:dyDescent="0.35">
      <c r="B219" s="15" t="str">
        <f t="shared" si="21"/>
        <v/>
      </c>
      <c r="C219" s="14">
        <f t="shared" si="22"/>
        <v>49157</v>
      </c>
      <c r="E219" s="20" t="str">
        <f t="shared" si="20"/>
        <v/>
      </c>
      <c r="F219" s="16" t="str">
        <f t="shared" si="26"/>
        <v/>
      </c>
      <c r="G219" s="17" t="str">
        <f t="shared" si="27"/>
        <v/>
      </c>
      <c r="H219" s="17" t="str">
        <f t="shared" si="23"/>
        <v/>
      </c>
      <c r="I219" s="16" t="str">
        <f t="shared" si="29"/>
        <v/>
      </c>
      <c r="K219" s="14" t="e">
        <f t="shared" si="28"/>
        <v>#N/A</v>
      </c>
      <c r="L219" s="8" t="e">
        <f t="shared" si="24"/>
        <v>#N/A</v>
      </c>
      <c r="M219" s="8" t="e">
        <f t="shared" si="25"/>
        <v>#N/A</v>
      </c>
      <c r="N219" s="6"/>
      <c r="O219" s="6"/>
      <c r="P219" s="6"/>
      <c r="Q219" s="6"/>
      <c r="R219" s="6"/>
    </row>
    <row r="220" spans="2:18" s="5" customFormat="1" x14ac:dyDescent="0.35">
      <c r="B220" s="15" t="str">
        <f t="shared" si="21"/>
        <v/>
      </c>
      <c r="C220" s="14">
        <f t="shared" si="22"/>
        <v>49188</v>
      </c>
      <c r="E220" s="20" t="str">
        <f t="shared" si="20"/>
        <v/>
      </c>
      <c r="F220" s="16" t="str">
        <f t="shared" si="26"/>
        <v/>
      </c>
      <c r="G220" s="17" t="str">
        <f t="shared" si="27"/>
        <v/>
      </c>
      <c r="H220" s="17" t="str">
        <f t="shared" si="23"/>
        <v/>
      </c>
      <c r="I220" s="16" t="str">
        <f t="shared" si="29"/>
        <v/>
      </c>
      <c r="K220" s="14" t="e">
        <f t="shared" si="28"/>
        <v>#N/A</v>
      </c>
      <c r="L220" s="8" t="e">
        <f t="shared" si="24"/>
        <v>#N/A</v>
      </c>
      <c r="M220" s="8" t="e">
        <f t="shared" si="25"/>
        <v>#N/A</v>
      </c>
      <c r="N220" s="6"/>
      <c r="O220" s="6"/>
      <c r="P220" s="6"/>
      <c r="Q220" s="6"/>
      <c r="R220" s="6"/>
    </row>
    <row r="221" spans="2:18" s="5" customFormat="1" x14ac:dyDescent="0.35">
      <c r="B221" s="15" t="str">
        <f t="shared" si="21"/>
        <v/>
      </c>
      <c r="C221" s="14">
        <f t="shared" si="22"/>
        <v>49218</v>
      </c>
      <c r="E221" s="20" t="str">
        <f t="shared" si="20"/>
        <v/>
      </c>
      <c r="F221" s="16" t="str">
        <f t="shared" si="26"/>
        <v/>
      </c>
      <c r="G221" s="17" t="str">
        <f t="shared" si="27"/>
        <v/>
      </c>
      <c r="H221" s="17" t="str">
        <f t="shared" si="23"/>
        <v/>
      </c>
      <c r="I221" s="16" t="str">
        <f t="shared" si="29"/>
        <v/>
      </c>
      <c r="K221" s="14" t="e">
        <f t="shared" si="28"/>
        <v>#N/A</v>
      </c>
      <c r="L221" s="8" t="e">
        <f t="shared" si="24"/>
        <v>#N/A</v>
      </c>
      <c r="M221" s="8" t="e">
        <f t="shared" si="25"/>
        <v>#N/A</v>
      </c>
      <c r="N221" s="6"/>
      <c r="O221" s="6"/>
      <c r="P221" s="6"/>
      <c r="Q221" s="6"/>
      <c r="R221" s="6"/>
    </row>
    <row r="222" spans="2:18" s="5" customFormat="1" x14ac:dyDescent="0.35">
      <c r="B222" s="15" t="str">
        <f t="shared" si="21"/>
        <v/>
      </c>
      <c r="C222" s="14">
        <f t="shared" si="22"/>
        <v>49249</v>
      </c>
      <c r="E222" s="20" t="str">
        <f t="shared" si="20"/>
        <v/>
      </c>
      <c r="F222" s="16" t="str">
        <f t="shared" si="26"/>
        <v/>
      </c>
      <c r="G222" s="17" t="str">
        <f t="shared" si="27"/>
        <v/>
      </c>
      <c r="H222" s="17" t="str">
        <f t="shared" si="23"/>
        <v/>
      </c>
      <c r="I222" s="16" t="str">
        <f t="shared" si="29"/>
        <v/>
      </c>
      <c r="K222" s="14" t="e">
        <f t="shared" si="28"/>
        <v>#N/A</v>
      </c>
      <c r="L222" s="8" t="e">
        <f t="shared" si="24"/>
        <v>#N/A</v>
      </c>
      <c r="M222" s="8" t="e">
        <f t="shared" si="25"/>
        <v>#N/A</v>
      </c>
      <c r="N222" s="6"/>
      <c r="O222" s="6"/>
      <c r="P222" s="6"/>
      <c r="Q222" s="6"/>
      <c r="R222" s="6"/>
    </row>
    <row r="223" spans="2:18" s="5" customFormat="1" x14ac:dyDescent="0.35">
      <c r="B223" s="15" t="str">
        <f t="shared" si="21"/>
        <v/>
      </c>
      <c r="C223" s="14">
        <f t="shared" si="22"/>
        <v>49279</v>
      </c>
      <c r="E223" s="20" t="str">
        <f t="shared" si="20"/>
        <v/>
      </c>
      <c r="F223" s="16" t="str">
        <f t="shared" si="26"/>
        <v/>
      </c>
      <c r="G223" s="17" t="str">
        <f t="shared" si="27"/>
        <v/>
      </c>
      <c r="H223" s="17" t="str">
        <f t="shared" si="23"/>
        <v/>
      </c>
      <c r="I223" s="16" t="str">
        <f t="shared" si="29"/>
        <v/>
      </c>
      <c r="K223" s="14" t="e">
        <f t="shared" si="28"/>
        <v>#N/A</v>
      </c>
      <c r="L223" s="8" t="e">
        <f t="shared" si="24"/>
        <v>#N/A</v>
      </c>
      <c r="M223" s="8" t="e">
        <f t="shared" si="25"/>
        <v>#N/A</v>
      </c>
      <c r="N223" s="6"/>
      <c r="O223" s="6"/>
      <c r="P223" s="6"/>
      <c r="Q223" s="6"/>
      <c r="R223" s="6"/>
    </row>
    <row r="224" spans="2:18" s="5" customFormat="1" x14ac:dyDescent="0.35">
      <c r="B224" s="15" t="str">
        <f t="shared" si="21"/>
        <v/>
      </c>
      <c r="C224" s="14">
        <f t="shared" si="22"/>
        <v>49310</v>
      </c>
      <c r="E224" s="20" t="str">
        <f t="shared" si="20"/>
        <v/>
      </c>
      <c r="F224" s="16" t="str">
        <f t="shared" si="26"/>
        <v/>
      </c>
      <c r="G224" s="17" t="str">
        <f t="shared" si="27"/>
        <v/>
      </c>
      <c r="H224" s="17" t="str">
        <f t="shared" si="23"/>
        <v/>
      </c>
      <c r="I224" s="16" t="str">
        <f t="shared" si="29"/>
        <v/>
      </c>
      <c r="K224" s="14" t="e">
        <f t="shared" si="28"/>
        <v>#N/A</v>
      </c>
      <c r="L224" s="8" t="e">
        <f t="shared" si="24"/>
        <v>#N/A</v>
      </c>
      <c r="M224" s="8" t="e">
        <f t="shared" si="25"/>
        <v>#N/A</v>
      </c>
      <c r="N224" s="6"/>
      <c r="O224" s="6"/>
      <c r="P224" s="6"/>
      <c r="Q224" s="6"/>
      <c r="R224" s="6"/>
    </row>
    <row r="225" spans="2:18" s="5" customFormat="1" x14ac:dyDescent="0.35">
      <c r="B225" s="15" t="str">
        <f t="shared" si="21"/>
        <v/>
      </c>
      <c r="C225" s="14">
        <f t="shared" si="22"/>
        <v>49341</v>
      </c>
      <c r="E225" s="20" t="str">
        <f t="shared" si="20"/>
        <v/>
      </c>
      <c r="F225" s="16" t="str">
        <f t="shared" si="26"/>
        <v/>
      </c>
      <c r="G225" s="17" t="str">
        <f t="shared" si="27"/>
        <v/>
      </c>
      <c r="H225" s="17" t="str">
        <f t="shared" si="23"/>
        <v/>
      </c>
      <c r="I225" s="16" t="str">
        <f t="shared" si="29"/>
        <v/>
      </c>
      <c r="K225" s="14" t="e">
        <f t="shared" si="28"/>
        <v>#N/A</v>
      </c>
      <c r="L225" s="8" t="e">
        <f t="shared" si="24"/>
        <v>#N/A</v>
      </c>
      <c r="M225" s="8" t="e">
        <f t="shared" si="25"/>
        <v>#N/A</v>
      </c>
      <c r="N225" s="6"/>
      <c r="O225" s="6"/>
      <c r="P225" s="6"/>
      <c r="Q225" s="6"/>
      <c r="R225" s="6"/>
    </row>
    <row r="226" spans="2:18" s="5" customFormat="1" x14ac:dyDescent="0.35">
      <c r="B226" s="15" t="str">
        <f t="shared" si="21"/>
        <v/>
      </c>
      <c r="C226" s="14">
        <f t="shared" si="22"/>
        <v>49369</v>
      </c>
      <c r="E226" s="20" t="str">
        <f t="shared" si="20"/>
        <v/>
      </c>
      <c r="F226" s="16" t="str">
        <f t="shared" si="26"/>
        <v/>
      </c>
      <c r="G226" s="17" t="str">
        <f t="shared" si="27"/>
        <v/>
      </c>
      <c r="H226" s="17" t="str">
        <f t="shared" si="23"/>
        <v/>
      </c>
      <c r="I226" s="16" t="str">
        <f t="shared" si="29"/>
        <v/>
      </c>
      <c r="K226" s="14" t="e">
        <f t="shared" si="28"/>
        <v>#N/A</v>
      </c>
      <c r="L226" s="8" t="e">
        <f t="shared" si="24"/>
        <v>#N/A</v>
      </c>
      <c r="M226" s="8" t="e">
        <f t="shared" si="25"/>
        <v>#N/A</v>
      </c>
      <c r="N226" s="6"/>
      <c r="O226" s="6"/>
      <c r="P226" s="6"/>
      <c r="Q226" s="6"/>
      <c r="R226" s="6"/>
    </row>
    <row r="227" spans="2:18" s="5" customFormat="1" x14ac:dyDescent="0.35">
      <c r="B227" s="15" t="str">
        <f t="shared" si="21"/>
        <v/>
      </c>
      <c r="C227" s="14">
        <f t="shared" si="22"/>
        <v>49400</v>
      </c>
      <c r="E227" s="20" t="str">
        <f t="shared" si="20"/>
        <v/>
      </c>
      <c r="F227" s="16" t="str">
        <f t="shared" si="26"/>
        <v/>
      </c>
      <c r="G227" s="17" t="str">
        <f t="shared" si="27"/>
        <v/>
      </c>
      <c r="H227" s="17" t="str">
        <f t="shared" si="23"/>
        <v/>
      </c>
      <c r="I227" s="16" t="str">
        <f t="shared" si="29"/>
        <v/>
      </c>
      <c r="K227" s="14" t="e">
        <f t="shared" si="28"/>
        <v>#N/A</v>
      </c>
      <c r="L227" s="8" t="e">
        <f t="shared" si="24"/>
        <v>#N/A</v>
      </c>
      <c r="M227" s="8" t="e">
        <f t="shared" si="25"/>
        <v>#N/A</v>
      </c>
      <c r="N227" s="6"/>
      <c r="O227" s="6"/>
      <c r="P227" s="6"/>
      <c r="Q227" s="6"/>
      <c r="R227" s="6"/>
    </row>
    <row r="228" spans="2:18" s="5" customFormat="1" x14ac:dyDescent="0.35">
      <c r="B228" s="15" t="str">
        <f t="shared" si="21"/>
        <v/>
      </c>
      <c r="C228" s="14">
        <f t="shared" si="22"/>
        <v>49430</v>
      </c>
      <c r="E228" s="20" t="str">
        <f t="shared" ref="E228:E291" si="30">IF(B228="","",IF(B228&lt;=$E$15,0,$E$19))</f>
        <v/>
      </c>
      <c r="F228" s="16" t="str">
        <f t="shared" si="26"/>
        <v/>
      </c>
      <c r="G228" s="17" t="str">
        <f t="shared" si="27"/>
        <v/>
      </c>
      <c r="H228" s="17" t="str">
        <f t="shared" si="23"/>
        <v/>
      </c>
      <c r="I228" s="16" t="str">
        <f t="shared" si="29"/>
        <v/>
      </c>
      <c r="K228" s="14" t="e">
        <f t="shared" si="28"/>
        <v>#N/A</v>
      </c>
      <c r="L228" s="8" t="e">
        <f t="shared" si="24"/>
        <v>#N/A</v>
      </c>
      <c r="M228" s="8" t="e">
        <f t="shared" si="25"/>
        <v>#N/A</v>
      </c>
      <c r="N228" s="6"/>
      <c r="O228" s="6"/>
      <c r="P228" s="6"/>
      <c r="Q228" s="6"/>
      <c r="R228" s="6"/>
    </row>
    <row r="229" spans="2:18" s="5" customFormat="1" x14ac:dyDescent="0.35">
      <c r="B229" s="15" t="str">
        <f t="shared" ref="B229:B292" si="31">IF(B228&lt;$E$14,B228+1,"")</f>
        <v/>
      </c>
      <c r="C229" s="14">
        <f t="shared" ref="C229:C292" si="32">IF(B229&gt;0,DATE(YEAR(C228),MONTH(C228)+1,DAY(C228)),"")</f>
        <v>49461</v>
      </c>
      <c r="E229" s="20" t="str">
        <f t="shared" si="30"/>
        <v/>
      </c>
      <c r="F229" s="16" t="str">
        <f t="shared" si="26"/>
        <v/>
      </c>
      <c r="G229" s="17" t="str">
        <f t="shared" si="27"/>
        <v/>
      </c>
      <c r="H229" s="17" t="str">
        <f t="shared" ref="H229:H292" si="33">IF(B229="","",E229+G229)</f>
        <v/>
      </c>
      <c r="I229" s="16" t="str">
        <f t="shared" si="29"/>
        <v/>
      </c>
      <c r="K229" s="14" t="e">
        <f t="shared" si="28"/>
        <v>#N/A</v>
      </c>
      <c r="L229" s="8" t="e">
        <f t="shared" ref="L229:L292" si="34">IF(ISNUMBER(F229),F229,#N/A)</f>
        <v>#N/A</v>
      </c>
      <c r="M229" s="8" t="e">
        <f t="shared" ref="M229:M292" si="35">IF(ISNUMBER(H229),H229,#N/A)</f>
        <v>#N/A</v>
      </c>
      <c r="N229" s="6"/>
      <c r="O229" s="6"/>
      <c r="P229" s="6"/>
      <c r="Q229" s="6"/>
      <c r="R229" s="6"/>
    </row>
    <row r="230" spans="2:18" s="5" customFormat="1" x14ac:dyDescent="0.35">
      <c r="B230" s="15" t="str">
        <f t="shared" si="31"/>
        <v/>
      </c>
      <c r="C230" s="14">
        <f t="shared" si="32"/>
        <v>49491</v>
      </c>
      <c r="E230" s="20" t="str">
        <f t="shared" si="30"/>
        <v/>
      </c>
      <c r="F230" s="16" t="str">
        <f t="shared" ref="F230:F267" si="36">IF(ISNUMBER(F229-E230),(F229-E230),"")</f>
        <v/>
      </c>
      <c r="G230" s="17" t="str">
        <f t="shared" ref="G230:G293" si="37">IF(B230="","",F229*($E$13/12))</f>
        <v/>
      </c>
      <c r="H230" s="17" t="str">
        <f t="shared" si="33"/>
        <v/>
      </c>
      <c r="I230" s="16" t="str">
        <f t="shared" si="29"/>
        <v/>
      </c>
      <c r="K230" s="14" t="e">
        <f t="shared" ref="K230:K293" si="38">IF(ISNUMBER(B230),DATE(YEAR(K229),MONTH(K229)+1,DAY(K229)),#N/A)</f>
        <v>#N/A</v>
      </c>
      <c r="L230" s="8" t="e">
        <f t="shared" si="34"/>
        <v>#N/A</v>
      </c>
      <c r="M230" s="8" t="e">
        <f t="shared" si="35"/>
        <v>#N/A</v>
      </c>
      <c r="N230" s="6"/>
      <c r="O230" s="6"/>
      <c r="P230" s="6"/>
      <c r="Q230" s="6"/>
      <c r="R230" s="6"/>
    </row>
    <row r="231" spans="2:18" s="5" customFormat="1" x14ac:dyDescent="0.35">
      <c r="B231" s="15" t="str">
        <f t="shared" si="31"/>
        <v/>
      </c>
      <c r="C231" s="14">
        <f t="shared" si="32"/>
        <v>49522</v>
      </c>
      <c r="E231" s="20" t="str">
        <f t="shared" si="30"/>
        <v/>
      </c>
      <c r="F231" s="16" t="str">
        <f t="shared" si="36"/>
        <v/>
      </c>
      <c r="G231" s="17" t="str">
        <f t="shared" si="37"/>
        <v/>
      </c>
      <c r="H231" s="17" t="str">
        <f t="shared" si="33"/>
        <v/>
      </c>
      <c r="I231" s="16" t="str">
        <f t="shared" ref="I231:I294" si="39">IF(ISNUMBER(I230-H231),(I230-H231),"")</f>
        <v/>
      </c>
      <c r="K231" s="14" t="e">
        <f t="shared" si="38"/>
        <v>#N/A</v>
      </c>
      <c r="L231" s="8" t="e">
        <f t="shared" si="34"/>
        <v>#N/A</v>
      </c>
      <c r="M231" s="8" t="e">
        <f t="shared" si="35"/>
        <v>#N/A</v>
      </c>
      <c r="N231" s="6"/>
      <c r="O231" s="6"/>
      <c r="P231" s="6"/>
      <c r="Q231" s="6"/>
      <c r="R231" s="6"/>
    </row>
    <row r="232" spans="2:18" s="5" customFormat="1" x14ac:dyDescent="0.35">
      <c r="B232" s="15" t="str">
        <f t="shared" si="31"/>
        <v/>
      </c>
      <c r="C232" s="14">
        <f t="shared" si="32"/>
        <v>49553</v>
      </c>
      <c r="E232" s="20" t="str">
        <f t="shared" si="30"/>
        <v/>
      </c>
      <c r="F232" s="16" t="str">
        <f t="shared" si="36"/>
        <v/>
      </c>
      <c r="G232" s="17" t="str">
        <f t="shared" si="37"/>
        <v/>
      </c>
      <c r="H232" s="17" t="str">
        <f t="shared" si="33"/>
        <v/>
      </c>
      <c r="I232" s="16" t="str">
        <f t="shared" si="39"/>
        <v/>
      </c>
      <c r="K232" s="14" t="e">
        <f t="shared" si="38"/>
        <v>#N/A</v>
      </c>
      <c r="L232" s="8" t="e">
        <f t="shared" si="34"/>
        <v>#N/A</v>
      </c>
      <c r="M232" s="8" t="e">
        <f t="shared" si="35"/>
        <v>#N/A</v>
      </c>
      <c r="N232" s="6"/>
      <c r="O232" s="6"/>
      <c r="P232" s="6"/>
      <c r="Q232" s="6"/>
      <c r="R232" s="6"/>
    </row>
    <row r="233" spans="2:18" s="5" customFormat="1" x14ac:dyDescent="0.35">
      <c r="B233" s="15" t="str">
        <f t="shared" si="31"/>
        <v/>
      </c>
      <c r="C233" s="14">
        <f t="shared" si="32"/>
        <v>49583</v>
      </c>
      <c r="E233" s="20" t="str">
        <f t="shared" si="30"/>
        <v/>
      </c>
      <c r="F233" s="16" t="str">
        <f t="shared" si="36"/>
        <v/>
      </c>
      <c r="G233" s="17" t="str">
        <f t="shared" si="37"/>
        <v/>
      </c>
      <c r="H233" s="17" t="str">
        <f t="shared" si="33"/>
        <v/>
      </c>
      <c r="I233" s="16" t="str">
        <f t="shared" si="39"/>
        <v/>
      </c>
      <c r="K233" s="14" t="e">
        <f t="shared" si="38"/>
        <v>#N/A</v>
      </c>
      <c r="L233" s="8" t="e">
        <f t="shared" si="34"/>
        <v>#N/A</v>
      </c>
      <c r="M233" s="8" t="e">
        <f t="shared" si="35"/>
        <v>#N/A</v>
      </c>
      <c r="N233" s="6"/>
      <c r="O233" s="6"/>
      <c r="P233" s="6"/>
      <c r="Q233" s="6"/>
      <c r="R233" s="6"/>
    </row>
    <row r="234" spans="2:18" s="5" customFormat="1" x14ac:dyDescent="0.35">
      <c r="B234" s="15" t="str">
        <f t="shared" si="31"/>
        <v/>
      </c>
      <c r="C234" s="14">
        <f t="shared" si="32"/>
        <v>49614</v>
      </c>
      <c r="E234" s="20" t="str">
        <f t="shared" si="30"/>
        <v/>
      </c>
      <c r="F234" s="16" t="str">
        <f t="shared" si="36"/>
        <v/>
      </c>
      <c r="G234" s="17" t="str">
        <f t="shared" si="37"/>
        <v/>
      </c>
      <c r="H234" s="17" t="str">
        <f t="shared" si="33"/>
        <v/>
      </c>
      <c r="I234" s="16" t="str">
        <f t="shared" si="39"/>
        <v/>
      </c>
      <c r="K234" s="14" t="e">
        <f t="shared" si="38"/>
        <v>#N/A</v>
      </c>
      <c r="L234" s="8" t="e">
        <f t="shared" si="34"/>
        <v>#N/A</v>
      </c>
      <c r="M234" s="8" t="e">
        <f t="shared" si="35"/>
        <v>#N/A</v>
      </c>
      <c r="N234" s="6"/>
      <c r="O234" s="6"/>
      <c r="P234" s="6"/>
      <c r="Q234" s="6"/>
      <c r="R234" s="6"/>
    </row>
    <row r="235" spans="2:18" s="5" customFormat="1" x14ac:dyDescent="0.35">
      <c r="B235" s="15" t="str">
        <f t="shared" si="31"/>
        <v/>
      </c>
      <c r="C235" s="14">
        <f t="shared" si="32"/>
        <v>49644</v>
      </c>
      <c r="E235" s="20" t="str">
        <f t="shared" si="30"/>
        <v/>
      </c>
      <c r="F235" s="16" t="str">
        <f t="shared" si="36"/>
        <v/>
      </c>
      <c r="G235" s="17" t="str">
        <f t="shared" si="37"/>
        <v/>
      </c>
      <c r="H235" s="17" t="str">
        <f t="shared" si="33"/>
        <v/>
      </c>
      <c r="I235" s="16" t="str">
        <f t="shared" si="39"/>
        <v/>
      </c>
      <c r="K235" s="14" t="e">
        <f t="shared" si="38"/>
        <v>#N/A</v>
      </c>
      <c r="L235" s="8" t="e">
        <f t="shared" si="34"/>
        <v>#N/A</v>
      </c>
      <c r="M235" s="8" t="e">
        <f t="shared" si="35"/>
        <v>#N/A</v>
      </c>
      <c r="N235" s="6"/>
      <c r="O235" s="6"/>
      <c r="P235" s="6"/>
      <c r="Q235" s="6"/>
      <c r="R235" s="6"/>
    </row>
    <row r="236" spans="2:18" s="5" customFormat="1" x14ac:dyDescent="0.35">
      <c r="B236" s="15" t="str">
        <f t="shared" si="31"/>
        <v/>
      </c>
      <c r="C236" s="14">
        <f t="shared" si="32"/>
        <v>49675</v>
      </c>
      <c r="E236" s="20" t="str">
        <f t="shared" si="30"/>
        <v/>
      </c>
      <c r="F236" s="16" t="str">
        <f t="shared" si="36"/>
        <v/>
      </c>
      <c r="G236" s="17" t="str">
        <f t="shared" si="37"/>
        <v/>
      </c>
      <c r="H236" s="17" t="str">
        <f t="shared" si="33"/>
        <v/>
      </c>
      <c r="I236" s="16" t="str">
        <f t="shared" si="39"/>
        <v/>
      </c>
      <c r="K236" s="14" t="e">
        <f t="shared" si="38"/>
        <v>#N/A</v>
      </c>
      <c r="L236" s="8" t="e">
        <f t="shared" si="34"/>
        <v>#N/A</v>
      </c>
      <c r="M236" s="8" t="e">
        <f t="shared" si="35"/>
        <v>#N/A</v>
      </c>
      <c r="N236" s="6"/>
      <c r="O236" s="6"/>
      <c r="P236" s="6"/>
      <c r="Q236" s="6"/>
      <c r="R236" s="6"/>
    </row>
    <row r="237" spans="2:18" s="5" customFormat="1" x14ac:dyDescent="0.35">
      <c r="B237" s="15" t="str">
        <f t="shared" si="31"/>
        <v/>
      </c>
      <c r="C237" s="14">
        <f t="shared" si="32"/>
        <v>49706</v>
      </c>
      <c r="E237" s="20" t="str">
        <f t="shared" si="30"/>
        <v/>
      </c>
      <c r="F237" s="16" t="str">
        <f t="shared" si="36"/>
        <v/>
      </c>
      <c r="G237" s="17" t="str">
        <f t="shared" si="37"/>
        <v/>
      </c>
      <c r="H237" s="17" t="str">
        <f t="shared" si="33"/>
        <v/>
      </c>
      <c r="I237" s="16" t="str">
        <f t="shared" si="39"/>
        <v/>
      </c>
      <c r="K237" s="14" t="e">
        <f t="shared" si="38"/>
        <v>#N/A</v>
      </c>
      <c r="L237" s="8" t="e">
        <f t="shared" si="34"/>
        <v>#N/A</v>
      </c>
      <c r="M237" s="8" t="e">
        <f t="shared" si="35"/>
        <v>#N/A</v>
      </c>
      <c r="N237" s="6"/>
      <c r="O237" s="6"/>
      <c r="P237" s="6"/>
      <c r="Q237" s="6"/>
      <c r="R237" s="6"/>
    </row>
    <row r="238" spans="2:18" s="5" customFormat="1" x14ac:dyDescent="0.35">
      <c r="B238" s="15" t="str">
        <f t="shared" si="31"/>
        <v/>
      </c>
      <c r="C238" s="14">
        <f t="shared" si="32"/>
        <v>49735</v>
      </c>
      <c r="E238" s="20" t="str">
        <f t="shared" si="30"/>
        <v/>
      </c>
      <c r="F238" s="16" t="str">
        <f t="shared" si="36"/>
        <v/>
      </c>
      <c r="G238" s="17" t="str">
        <f t="shared" si="37"/>
        <v/>
      </c>
      <c r="H238" s="17" t="str">
        <f t="shared" si="33"/>
        <v/>
      </c>
      <c r="I238" s="16" t="str">
        <f t="shared" si="39"/>
        <v/>
      </c>
      <c r="K238" s="14" t="e">
        <f t="shared" si="38"/>
        <v>#N/A</v>
      </c>
      <c r="L238" s="8" t="e">
        <f t="shared" si="34"/>
        <v>#N/A</v>
      </c>
      <c r="M238" s="8" t="e">
        <f t="shared" si="35"/>
        <v>#N/A</v>
      </c>
      <c r="N238" s="6"/>
      <c r="O238" s="6"/>
      <c r="P238" s="6"/>
      <c r="Q238" s="6"/>
      <c r="R238" s="6"/>
    </row>
    <row r="239" spans="2:18" s="5" customFormat="1" x14ac:dyDescent="0.35">
      <c r="B239" s="15" t="str">
        <f t="shared" si="31"/>
        <v/>
      </c>
      <c r="C239" s="14">
        <f t="shared" si="32"/>
        <v>49766</v>
      </c>
      <c r="E239" s="20" t="str">
        <f t="shared" si="30"/>
        <v/>
      </c>
      <c r="F239" s="16" t="str">
        <f t="shared" si="36"/>
        <v/>
      </c>
      <c r="G239" s="17" t="str">
        <f t="shared" si="37"/>
        <v/>
      </c>
      <c r="H239" s="17" t="str">
        <f t="shared" si="33"/>
        <v/>
      </c>
      <c r="I239" s="16" t="str">
        <f t="shared" si="39"/>
        <v/>
      </c>
      <c r="K239" s="14" t="e">
        <f t="shared" si="38"/>
        <v>#N/A</v>
      </c>
      <c r="L239" s="8" t="e">
        <f t="shared" si="34"/>
        <v>#N/A</v>
      </c>
      <c r="M239" s="8" t="e">
        <f t="shared" si="35"/>
        <v>#N/A</v>
      </c>
      <c r="N239" s="6"/>
      <c r="O239" s="6"/>
      <c r="P239" s="6"/>
      <c r="Q239" s="6"/>
      <c r="R239" s="6"/>
    </row>
    <row r="240" spans="2:18" s="5" customFormat="1" x14ac:dyDescent="0.35">
      <c r="B240" s="15" t="str">
        <f t="shared" si="31"/>
        <v/>
      </c>
      <c r="C240" s="14">
        <f t="shared" si="32"/>
        <v>49796</v>
      </c>
      <c r="E240" s="20" t="str">
        <f t="shared" si="30"/>
        <v/>
      </c>
      <c r="F240" s="16" t="str">
        <f t="shared" si="36"/>
        <v/>
      </c>
      <c r="G240" s="17" t="str">
        <f t="shared" si="37"/>
        <v/>
      </c>
      <c r="H240" s="17" t="str">
        <f t="shared" si="33"/>
        <v/>
      </c>
      <c r="I240" s="16" t="str">
        <f t="shared" si="39"/>
        <v/>
      </c>
      <c r="K240" s="14" t="e">
        <f t="shared" si="38"/>
        <v>#N/A</v>
      </c>
      <c r="L240" s="8" t="e">
        <f t="shared" si="34"/>
        <v>#N/A</v>
      </c>
      <c r="M240" s="8" t="e">
        <f t="shared" si="35"/>
        <v>#N/A</v>
      </c>
      <c r="N240" s="6"/>
      <c r="O240" s="6"/>
      <c r="P240" s="6"/>
      <c r="Q240" s="6"/>
      <c r="R240" s="6"/>
    </row>
    <row r="241" spans="2:18" s="5" customFormat="1" x14ac:dyDescent="0.35">
      <c r="B241" s="15" t="str">
        <f t="shared" si="31"/>
        <v/>
      </c>
      <c r="C241" s="14">
        <f t="shared" si="32"/>
        <v>49827</v>
      </c>
      <c r="E241" s="20" t="str">
        <f t="shared" si="30"/>
        <v/>
      </c>
      <c r="F241" s="16" t="str">
        <f t="shared" si="36"/>
        <v/>
      </c>
      <c r="G241" s="17" t="str">
        <f t="shared" si="37"/>
        <v/>
      </c>
      <c r="H241" s="17" t="str">
        <f t="shared" si="33"/>
        <v/>
      </c>
      <c r="I241" s="16" t="str">
        <f t="shared" si="39"/>
        <v/>
      </c>
      <c r="K241" s="14" t="e">
        <f t="shared" si="38"/>
        <v>#N/A</v>
      </c>
      <c r="L241" s="8" t="e">
        <f t="shared" si="34"/>
        <v>#N/A</v>
      </c>
      <c r="M241" s="8" t="e">
        <f t="shared" si="35"/>
        <v>#N/A</v>
      </c>
      <c r="N241" s="6"/>
      <c r="O241" s="6"/>
      <c r="P241" s="6"/>
      <c r="Q241" s="6"/>
      <c r="R241" s="6"/>
    </row>
    <row r="242" spans="2:18" s="5" customFormat="1" x14ac:dyDescent="0.35">
      <c r="B242" s="15" t="str">
        <f t="shared" si="31"/>
        <v/>
      </c>
      <c r="C242" s="14">
        <f t="shared" si="32"/>
        <v>49857</v>
      </c>
      <c r="E242" s="20" t="str">
        <f t="shared" si="30"/>
        <v/>
      </c>
      <c r="F242" s="16" t="str">
        <f t="shared" si="36"/>
        <v/>
      </c>
      <c r="G242" s="17" t="str">
        <f t="shared" si="37"/>
        <v/>
      </c>
      <c r="H242" s="17" t="str">
        <f t="shared" si="33"/>
        <v/>
      </c>
      <c r="I242" s="16" t="str">
        <f t="shared" si="39"/>
        <v/>
      </c>
      <c r="K242" s="14" t="e">
        <f t="shared" si="38"/>
        <v>#N/A</v>
      </c>
      <c r="L242" s="8" t="e">
        <f t="shared" si="34"/>
        <v>#N/A</v>
      </c>
      <c r="M242" s="8" t="e">
        <f t="shared" si="35"/>
        <v>#N/A</v>
      </c>
      <c r="N242" s="6"/>
      <c r="O242" s="6"/>
      <c r="P242" s="6"/>
      <c r="Q242" s="6"/>
      <c r="R242" s="6"/>
    </row>
    <row r="243" spans="2:18" s="5" customFormat="1" x14ac:dyDescent="0.35">
      <c r="B243" s="15" t="str">
        <f t="shared" si="31"/>
        <v/>
      </c>
      <c r="C243" s="14">
        <f t="shared" si="32"/>
        <v>49888</v>
      </c>
      <c r="E243" s="20" t="str">
        <f t="shared" si="30"/>
        <v/>
      </c>
      <c r="F243" s="16" t="str">
        <f t="shared" si="36"/>
        <v/>
      </c>
      <c r="G243" s="17" t="str">
        <f t="shared" si="37"/>
        <v/>
      </c>
      <c r="H243" s="17" t="str">
        <f t="shared" si="33"/>
        <v/>
      </c>
      <c r="I243" s="16" t="str">
        <f t="shared" si="39"/>
        <v/>
      </c>
      <c r="K243" s="14" t="e">
        <f t="shared" si="38"/>
        <v>#N/A</v>
      </c>
      <c r="L243" s="8" t="e">
        <f t="shared" si="34"/>
        <v>#N/A</v>
      </c>
      <c r="M243" s="8" t="e">
        <f t="shared" si="35"/>
        <v>#N/A</v>
      </c>
      <c r="N243" s="6"/>
      <c r="O243" s="6"/>
      <c r="P243" s="6"/>
      <c r="Q243" s="6"/>
      <c r="R243" s="6"/>
    </row>
    <row r="244" spans="2:18" s="5" customFormat="1" x14ac:dyDescent="0.35">
      <c r="B244" s="15" t="str">
        <f t="shared" si="31"/>
        <v/>
      </c>
      <c r="C244" s="14">
        <f t="shared" si="32"/>
        <v>49919</v>
      </c>
      <c r="E244" s="20" t="str">
        <f t="shared" si="30"/>
        <v/>
      </c>
      <c r="F244" s="16" t="str">
        <f t="shared" si="36"/>
        <v/>
      </c>
      <c r="G244" s="17" t="str">
        <f t="shared" si="37"/>
        <v/>
      </c>
      <c r="H244" s="17" t="str">
        <f t="shared" si="33"/>
        <v/>
      </c>
      <c r="I244" s="16" t="str">
        <f t="shared" si="39"/>
        <v/>
      </c>
      <c r="K244" s="14" t="e">
        <f t="shared" si="38"/>
        <v>#N/A</v>
      </c>
      <c r="L244" s="8" t="e">
        <f t="shared" si="34"/>
        <v>#N/A</v>
      </c>
      <c r="M244" s="8" t="e">
        <f t="shared" si="35"/>
        <v>#N/A</v>
      </c>
      <c r="N244" s="6"/>
      <c r="O244" s="6"/>
      <c r="P244" s="6"/>
      <c r="Q244" s="6"/>
      <c r="R244" s="6"/>
    </row>
    <row r="245" spans="2:18" s="5" customFormat="1" x14ac:dyDescent="0.35">
      <c r="B245" s="15" t="str">
        <f t="shared" si="31"/>
        <v/>
      </c>
      <c r="C245" s="14">
        <f t="shared" si="32"/>
        <v>49949</v>
      </c>
      <c r="E245" s="20" t="str">
        <f t="shared" si="30"/>
        <v/>
      </c>
      <c r="F245" s="16" t="str">
        <f t="shared" si="36"/>
        <v/>
      </c>
      <c r="G245" s="17" t="str">
        <f t="shared" si="37"/>
        <v/>
      </c>
      <c r="H245" s="17" t="str">
        <f t="shared" si="33"/>
        <v/>
      </c>
      <c r="I245" s="16" t="str">
        <f t="shared" si="39"/>
        <v/>
      </c>
      <c r="K245" s="14" t="e">
        <f t="shared" si="38"/>
        <v>#N/A</v>
      </c>
      <c r="L245" s="8" t="e">
        <f t="shared" si="34"/>
        <v>#N/A</v>
      </c>
      <c r="M245" s="8" t="e">
        <f t="shared" si="35"/>
        <v>#N/A</v>
      </c>
      <c r="N245" s="6"/>
      <c r="O245" s="6"/>
      <c r="P245" s="6"/>
      <c r="Q245" s="6"/>
      <c r="R245" s="6"/>
    </row>
    <row r="246" spans="2:18" s="5" customFormat="1" x14ac:dyDescent="0.35">
      <c r="B246" s="15" t="str">
        <f t="shared" si="31"/>
        <v/>
      </c>
      <c r="C246" s="14">
        <f t="shared" si="32"/>
        <v>49980</v>
      </c>
      <c r="E246" s="20" t="str">
        <f t="shared" si="30"/>
        <v/>
      </c>
      <c r="F246" s="16" t="str">
        <f t="shared" si="36"/>
        <v/>
      </c>
      <c r="G246" s="17" t="str">
        <f t="shared" si="37"/>
        <v/>
      </c>
      <c r="H246" s="17" t="str">
        <f t="shared" si="33"/>
        <v/>
      </c>
      <c r="I246" s="16" t="str">
        <f t="shared" si="39"/>
        <v/>
      </c>
      <c r="K246" s="14" t="e">
        <f t="shared" si="38"/>
        <v>#N/A</v>
      </c>
      <c r="L246" s="8" t="e">
        <f t="shared" si="34"/>
        <v>#N/A</v>
      </c>
      <c r="M246" s="8" t="e">
        <f t="shared" si="35"/>
        <v>#N/A</v>
      </c>
      <c r="N246" s="6"/>
      <c r="O246" s="6"/>
      <c r="P246" s="6"/>
      <c r="Q246" s="6"/>
      <c r="R246" s="6"/>
    </row>
    <row r="247" spans="2:18" s="5" customFormat="1" x14ac:dyDescent="0.35">
      <c r="B247" s="15" t="str">
        <f t="shared" si="31"/>
        <v/>
      </c>
      <c r="C247" s="14">
        <f t="shared" si="32"/>
        <v>50010</v>
      </c>
      <c r="E247" s="20" t="str">
        <f t="shared" si="30"/>
        <v/>
      </c>
      <c r="F247" s="16" t="str">
        <f t="shared" si="36"/>
        <v/>
      </c>
      <c r="G247" s="17" t="str">
        <f t="shared" si="37"/>
        <v/>
      </c>
      <c r="H247" s="17" t="str">
        <f t="shared" si="33"/>
        <v/>
      </c>
      <c r="I247" s="16" t="str">
        <f t="shared" si="39"/>
        <v/>
      </c>
      <c r="K247" s="14" t="e">
        <f t="shared" si="38"/>
        <v>#N/A</v>
      </c>
      <c r="L247" s="8" t="e">
        <f t="shared" si="34"/>
        <v>#N/A</v>
      </c>
      <c r="M247" s="8" t="e">
        <f t="shared" si="35"/>
        <v>#N/A</v>
      </c>
      <c r="N247" s="6"/>
      <c r="O247" s="6"/>
      <c r="P247" s="6"/>
      <c r="Q247" s="6"/>
      <c r="R247" s="6"/>
    </row>
    <row r="248" spans="2:18" s="5" customFormat="1" x14ac:dyDescent="0.35">
      <c r="B248" s="15" t="str">
        <f t="shared" si="31"/>
        <v/>
      </c>
      <c r="C248" s="14">
        <f t="shared" si="32"/>
        <v>50041</v>
      </c>
      <c r="E248" s="20" t="str">
        <f t="shared" si="30"/>
        <v/>
      </c>
      <c r="F248" s="16" t="str">
        <f t="shared" si="36"/>
        <v/>
      </c>
      <c r="G248" s="17" t="str">
        <f t="shared" si="37"/>
        <v/>
      </c>
      <c r="H248" s="17" t="str">
        <f t="shared" si="33"/>
        <v/>
      </c>
      <c r="I248" s="16" t="str">
        <f t="shared" si="39"/>
        <v/>
      </c>
      <c r="K248" s="14" t="e">
        <f t="shared" si="38"/>
        <v>#N/A</v>
      </c>
      <c r="L248" s="8" t="e">
        <f t="shared" si="34"/>
        <v>#N/A</v>
      </c>
      <c r="M248" s="8" t="e">
        <f t="shared" si="35"/>
        <v>#N/A</v>
      </c>
      <c r="N248" s="6"/>
      <c r="O248" s="6"/>
      <c r="P248" s="6"/>
      <c r="Q248" s="6"/>
      <c r="R248" s="6"/>
    </row>
    <row r="249" spans="2:18" s="5" customFormat="1" x14ac:dyDescent="0.35">
      <c r="B249" s="15" t="str">
        <f t="shared" si="31"/>
        <v/>
      </c>
      <c r="C249" s="14">
        <f t="shared" si="32"/>
        <v>50072</v>
      </c>
      <c r="E249" s="20" t="str">
        <f t="shared" si="30"/>
        <v/>
      </c>
      <c r="F249" s="16" t="str">
        <f t="shared" si="36"/>
        <v/>
      </c>
      <c r="G249" s="17" t="str">
        <f t="shared" si="37"/>
        <v/>
      </c>
      <c r="H249" s="17" t="str">
        <f t="shared" si="33"/>
        <v/>
      </c>
      <c r="I249" s="16" t="str">
        <f t="shared" si="39"/>
        <v/>
      </c>
      <c r="K249" s="14" t="e">
        <f t="shared" si="38"/>
        <v>#N/A</v>
      </c>
      <c r="L249" s="8" t="e">
        <f t="shared" si="34"/>
        <v>#N/A</v>
      </c>
      <c r="M249" s="8" t="e">
        <f t="shared" si="35"/>
        <v>#N/A</v>
      </c>
      <c r="N249" s="6"/>
      <c r="O249" s="6"/>
      <c r="P249" s="6"/>
      <c r="Q249" s="6"/>
      <c r="R249" s="6"/>
    </row>
    <row r="250" spans="2:18" s="5" customFormat="1" x14ac:dyDescent="0.35">
      <c r="B250" s="15" t="str">
        <f t="shared" si="31"/>
        <v/>
      </c>
      <c r="C250" s="14">
        <f t="shared" si="32"/>
        <v>50100</v>
      </c>
      <c r="E250" s="20" t="str">
        <f t="shared" si="30"/>
        <v/>
      </c>
      <c r="F250" s="16" t="str">
        <f t="shared" si="36"/>
        <v/>
      </c>
      <c r="G250" s="17" t="str">
        <f t="shared" si="37"/>
        <v/>
      </c>
      <c r="H250" s="17" t="str">
        <f t="shared" si="33"/>
        <v/>
      </c>
      <c r="I250" s="16" t="str">
        <f t="shared" si="39"/>
        <v/>
      </c>
      <c r="K250" s="14" t="e">
        <f t="shared" si="38"/>
        <v>#N/A</v>
      </c>
      <c r="L250" s="8" t="e">
        <f t="shared" si="34"/>
        <v>#N/A</v>
      </c>
      <c r="M250" s="8" t="e">
        <f t="shared" si="35"/>
        <v>#N/A</v>
      </c>
      <c r="N250" s="6"/>
      <c r="O250" s="6"/>
      <c r="P250" s="6"/>
      <c r="Q250" s="6"/>
      <c r="R250" s="6"/>
    </row>
    <row r="251" spans="2:18" s="5" customFormat="1" x14ac:dyDescent="0.35">
      <c r="B251" s="15" t="str">
        <f t="shared" si="31"/>
        <v/>
      </c>
      <c r="C251" s="14">
        <f t="shared" si="32"/>
        <v>50131</v>
      </c>
      <c r="E251" s="20" t="str">
        <f t="shared" si="30"/>
        <v/>
      </c>
      <c r="F251" s="16" t="str">
        <f t="shared" si="36"/>
        <v/>
      </c>
      <c r="G251" s="17" t="str">
        <f t="shared" si="37"/>
        <v/>
      </c>
      <c r="H251" s="17" t="str">
        <f t="shared" si="33"/>
        <v/>
      </c>
      <c r="I251" s="16" t="str">
        <f t="shared" si="39"/>
        <v/>
      </c>
      <c r="K251" s="14" t="e">
        <f t="shared" si="38"/>
        <v>#N/A</v>
      </c>
      <c r="L251" s="8" t="e">
        <f t="shared" si="34"/>
        <v>#N/A</v>
      </c>
      <c r="M251" s="8" t="e">
        <f t="shared" si="35"/>
        <v>#N/A</v>
      </c>
      <c r="N251" s="6"/>
      <c r="O251" s="6"/>
      <c r="P251" s="6"/>
      <c r="Q251" s="6"/>
      <c r="R251" s="6"/>
    </row>
    <row r="252" spans="2:18" s="5" customFormat="1" x14ac:dyDescent="0.35">
      <c r="B252" s="15" t="str">
        <f t="shared" si="31"/>
        <v/>
      </c>
      <c r="C252" s="14">
        <f t="shared" si="32"/>
        <v>50161</v>
      </c>
      <c r="E252" s="20" t="str">
        <f t="shared" si="30"/>
        <v/>
      </c>
      <c r="F252" s="16" t="str">
        <f t="shared" si="36"/>
        <v/>
      </c>
      <c r="G252" s="17" t="str">
        <f t="shared" si="37"/>
        <v/>
      </c>
      <c r="H252" s="17" t="str">
        <f t="shared" si="33"/>
        <v/>
      </c>
      <c r="I252" s="16" t="str">
        <f t="shared" si="39"/>
        <v/>
      </c>
      <c r="K252" s="14" t="e">
        <f t="shared" si="38"/>
        <v>#N/A</v>
      </c>
      <c r="L252" s="8" t="e">
        <f t="shared" si="34"/>
        <v>#N/A</v>
      </c>
      <c r="M252" s="8" t="e">
        <f t="shared" si="35"/>
        <v>#N/A</v>
      </c>
      <c r="N252" s="6"/>
      <c r="O252" s="6"/>
      <c r="P252" s="6"/>
      <c r="Q252" s="6"/>
      <c r="R252" s="6"/>
    </row>
    <row r="253" spans="2:18" s="5" customFormat="1" x14ac:dyDescent="0.35">
      <c r="B253" s="15" t="str">
        <f t="shared" si="31"/>
        <v/>
      </c>
      <c r="C253" s="14">
        <f t="shared" si="32"/>
        <v>50192</v>
      </c>
      <c r="E253" s="20" t="str">
        <f t="shared" si="30"/>
        <v/>
      </c>
      <c r="F253" s="16" t="str">
        <f t="shared" si="36"/>
        <v/>
      </c>
      <c r="G253" s="17" t="str">
        <f t="shared" si="37"/>
        <v/>
      </c>
      <c r="H253" s="17" t="str">
        <f t="shared" si="33"/>
        <v/>
      </c>
      <c r="I253" s="16" t="str">
        <f t="shared" si="39"/>
        <v/>
      </c>
      <c r="K253" s="14" t="e">
        <f t="shared" si="38"/>
        <v>#N/A</v>
      </c>
      <c r="L253" s="8" t="e">
        <f t="shared" si="34"/>
        <v>#N/A</v>
      </c>
      <c r="M253" s="8" t="e">
        <f t="shared" si="35"/>
        <v>#N/A</v>
      </c>
      <c r="N253" s="6"/>
      <c r="O253" s="6"/>
      <c r="P253" s="6"/>
      <c r="Q253" s="6"/>
      <c r="R253" s="6"/>
    </row>
    <row r="254" spans="2:18" s="5" customFormat="1" x14ac:dyDescent="0.35">
      <c r="B254" s="15" t="str">
        <f t="shared" si="31"/>
        <v/>
      </c>
      <c r="C254" s="14">
        <f t="shared" si="32"/>
        <v>50222</v>
      </c>
      <c r="E254" s="20" t="str">
        <f t="shared" si="30"/>
        <v/>
      </c>
      <c r="F254" s="16" t="str">
        <f t="shared" si="36"/>
        <v/>
      </c>
      <c r="G254" s="17" t="str">
        <f t="shared" si="37"/>
        <v/>
      </c>
      <c r="H254" s="17" t="str">
        <f t="shared" si="33"/>
        <v/>
      </c>
      <c r="I254" s="16" t="str">
        <f t="shared" si="39"/>
        <v/>
      </c>
      <c r="K254" s="14" t="e">
        <f t="shared" si="38"/>
        <v>#N/A</v>
      </c>
      <c r="L254" s="8" t="e">
        <f t="shared" si="34"/>
        <v>#N/A</v>
      </c>
      <c r="M254" s="8" t="e">
        <f t="shared" si="35"/>
        <v>#N/A</v>
      </c>
      <c r="N254" s="6"/>
      <c r="O254" s="6"/>
      <c r="P254" s="6"/>
      <c r="Q254" s="6"/>
      <c r="R254" s="6"/>
    </row>
    <row r="255" spans="2:18" s="5" customFormat="1" x14ac:dyDescent="0.35">
      <c r="B255" s="15" t="str">
        <f t="shared" si="31"/>
        <v/>
      </c>
      <c r="C255" s="14">
        <f t="shared" si="32"/>
        <v>50253</v>
      </c>
      <c r="E255" s="20" t="str">
        <f t="shared" si="30"/>
        <v/>
      </c>
      <c r="F255" s="16" t="str">
        <f t="shared" si="36"/>
        <v/>
      </c>
      <c r="G255" s="17" t="str">
        <f t="shared" si="37"/>
        <v/>
      </c>
      <c r="H255" s="17" t="str">
        <f t="shared" si="33"/>
        <v/>
      </c>
      <c r="I255" s="16" t="str">
        <f t="shared" si="39"/>
        <v/>
      </c>
      <c r="K255" s="14" t="e">
        <f t="shared" si="38"/>
        <v>#N/A</v>
      </c>
      <c r="L255" s="8" t="e">
        <f t="shared" si="34"/>
        <v>#N/A</v>
      </c>
      <c r="M255" s="8" t="e">
        <f t="shared" si="35"/>
        <v>#N/A</v>
      </c>
      <c r="N255" s="6"/>
      <c r="O255" s="6"/>
      <c r="P255" s="6"/>
      <c r="Q255" s="6"/>
      <c r="R255" s="6"/>
    </row>
    <row r="256" spans="2:18" s="5" customFormat="1" x14ac:dyDescent="0.35">
      <c r="B256" s="15" t="str">
        <f t="shared" si="31"/>
        <v/>
      </c>
      <c r="C256" s="14">
        <f t="shared" si="32"/>
        <v>50284</v>
      </c>
      <c r="E256" s="20" t="str">
        <f t="shared" si="30"/>
        <v/>
      </c>
      <c r="F256" s="16" t="str">
        <f t="shared" si="36"/>
        <v/>
      </c>
      <c r="G256" s="17" t="str">
        <f t="shared" si="37"/>
        <v/>
      </c>
      <c r="H256" s="17" t="str">
        <f t="shared" si="33"/>
        <v/>
      </c>
      <c r="I256" s="16" t="str">
        <f t="shared" si="39"/>
        <v/>
      </c>
      <c r="K256" s="14" t="e">
        <f t="shared" si="38"/>
        <v>#N/A</v>
      </c>
      <c r="L256" s="8" t="e">
        <f t="shared" si="34"/>
        <v>#N/A</v>
      </c>
      <c r="M256" s="8" t="e">
        <f t="shared" si="35"/>
        <v>#N/A</v>
      </c>
      <c r="N256" s="6"/>
      <c r="O256" s="6"/>
      <c r="P256" s="6"/>
      <c r="Q256" s="6"/>
      <c r="R256" s="6"/>
    </row>
    <row r="257" spans="2:18" s="5" customFormat="1" x14ac:dyDescent="0.35">
      <c r="B257" s="15" t="str">
        <f t="shared" si="31"/>
        <v/>
      </c>
      <c r="C257" s="14">
        <f t="shared" si="32"/>
        <v>50314</v>
      </c>
      <c r="E257" s="20" t="str">
        <f t="shared" si="30"/>
        <v/>
      </c>
      <c r="F257" s="16" t="str">
        <f t="shared" si="36"/>
        <v/>
      </c>
      <c r="G257" s="17" t="str">
        <f t="shared" si="37"/>
        <v/>
      </c>
      <c r="H257" s="17" t="str">
        <f t="shared" si="33"/>
        <v/>
      </c>
      <c r="I257" s="16" t="str">
        <f t="shared" si="39"/>
        <v/>
      </c>
      <c r="K257" s="14" t="e">
        <f t="shared" si="38"/>
        <v>#N/A</v>
      </c>
      <c r="L257" s="8" t="e">
        <f t="shared" si="34"/>
        <v>#N/A</v>
      </c>
      <c r="M257" s="8" t="e">
        <f t="shared" si="35"/>
        <v>#N/A</v>
      </c>
      <c r="N257" s="6"/>
      <c r="O257" s="6"/>
      <c r="P257" s="6"/>
      <c r="Q257" s="6"/>
      <c r="R257" s="6"/>
    </row>
    <row r="258" spans="2:18" s="5" customFormat="1" x14ac:dyDescent="0.35">
      <c r="B258" s="15" t="str">
        <f t="shared" si="31"/>
        <v/>
      </c>
      <c r="C258" s="14">
        <f t="shared" si="32"/>
        <v>50345</v>
      </c>
      <c r="E258" s="20" t="str">
        <f t="shared" si="30"/>
        <v/>
      </c>
      <c r="F258" s="16" t="str">
        <f t="shared" si="36"/>
        <v/>
      </c>
      <c r="G258" s="17" t="str">
        <f t="shared" si="37"/>
        <v/>
      </c>
      <c r="H258" s="17" t="str">
        <f t="shared" si="33"/>
        <v/>
      </c>
      <c r="I258" s="16" t="str">
        <f t="shared" si="39"/>
        <v/>
      </c>
      <c r="K258" s="14" t="e">
        <f t="shared" si="38"/>
        <v>#N/A</v>
      </c>
      <c r="L258" s="8" t="e">
        <f t="shared" si="34"/>
        <v>#N/A</v>
      </c>
      <c r="M258" s="8" t="e">
        <f t="shared" si="35"/>
        <v>#N/A</v>
      </c>
      <c r="N258" s="6"/>
      <c r="O258" s="6"/>
      <c r="P258" s="6"/>
      <c r="Q258" s="6"/>
      <c r="R258" s="6"/>
    </row>
    <row r="259" spans="2:18" s="5" customFormat="1" x14ac:dyDescent="0.35">
      <c r="B259" s="15" t="str">
        <f t="shared" si="31"/>
        <v/>
      </c>
      <c r="C259" s="14">
        <f t="shared" si="32"/>
        <v>50375</v>
      </c>
      <c r="E259" s="20" t="str">
        <f t="shared" si="30"/>
        <v/>
      </c>
      <c r="F259" s="16" t="str">
        <f t="shared" si="36"/>
        <v/>
      </c>
      <c r="G259" s="17" t="str">
        <f t="shared" si="37"/>
        <v/>
      </c>
      <c r="H259" s="17" t="str">
        <f t="shared" si="33"/>
        <v/>
      </c>
      <c r="I259" s="16" t="str">
        <f t="shared" si="39"/>
        <v/>
      </c>
      <c r="K259" s="14" t="e">
        <f t="shared" si="38"/>
        <v>#N/A</v>
      </c>
      <c r="L259" s="8" t="e">
        <f t="shared" si="34"/>
        <v>#N/A</v>
      </c>
      <c r="M259" s="8" t="e">
        <f t="shared" si="35"/>
        <v>#N/A</v>
      </c>
      <c r="N259" s="6"/>
      <c r="O259" s="6"/>
      <c r="P259" s="6"/>
      <c r="Q259" s="6"/>
      <c r="R259" s="6"/>
    </row>
    <row r="260" spans="2:18" s="5" customFormat="1" x14ac:dyDescent="0.35">
      <c r="B260" s="15" t="str">
        <f t="shared" si="31"/>
        <v/>
      </c>
      <c r="C260" s="14">
        <f t="shared" si="32"/>
        <v>50406</v>
      </c>
      <c r="E260" s="20" t="str">
        <f t="shared" si="30"/>
        <v/>
      </c>
      <c r="F260" s="16" t="str">
        <f t="shared" si="36"/>
        <v/>
      </c>
      <c r="G260" s="17" t="str">
        <f t="shared" si="37"/>
        <v/>
      </c>
      <c r="H260" s="17" t="str">
        <f t="shared" si="33"/>
        <v/>
      </c>
      <c r="I260" s="16" t="str">
        <f t="shared" si="39"/>
        <v/>
      </c>
      <c r="K260" s="14" t="e">
        <f t="shared" si="38"/>
        <v>#N/A</v>
      </c>
      <c r="L260" s="8" t="e">
        <f t="shared" si="34"/>
        <v>#N/A</v>
      </c>
      <c r="M260" s="8" t="e">
        <f t="shared" si="35"/>
        <v>#N/A</v>
      </c>
      <c r="N260" s="6"/>
      <c r="O260" s="6"/>
      <c r="P260" s="6"/>
      <c r="Q260" s="6"/>
      <c r="R260" s="6"/>
    </row>
    <row r="261" spans="2:18" s="5" customFormat="1" x14ac:dyDescent="0.35">
      <c r="B261" s="15" t="str">
        <f t="shared" si="31"/>
        <v/>
      </c>
      <c r="C261" s="14">
        <f t="shared" si="32"/>
        <v>50437</v>
      </c>
      <c r="E261" s="20" t="str">
        <f t="shared" si="30"/>
        <v/>
      </c>
      <c r="F261" s="16" t="str">
        <f t="shared" si="36"/>
        <v/>
      </c>
      <c r="G261" s="17" t="str">
        <f t="shared" si="37"/>
        <v/>
      </c>
      <c r="H261" s="17" t="str">
        <f t="shared" si="33"/>
        <v/>
      </c>
      <c r="I261" s="16" t="str">
        <f t="shared" si="39"/>
        <v/>
      </c>
      <c r="K261" s="14" t="e">
        <f t="shared" si="38"/>
        <v>#N/A</v>
      </c>
      <c r="L261" s="8" t="e">
        <f t="shared" si="34"/>
        <v>#N/A</v>
      </c>
      <c r="M261" s="8" t="e">
        <f t="shared" si="35"/>
        <v>#N/A</v>
      </c>
      <c r="N261" s="6"/>
      <c r="O261" s="6"/>
      <c r="P261" s="6"/>
      <c r="Q261" s="6"/>
      <c r="R261" s="6"/>
    </row>
    <row r="262" spans="2:18" s="5" customFormat="1" x14ac:dyDescent="0.35">
      <c r="B262" s="15" t="str">
        <f t="shared" si="31"/>
        <v/>
      </c>
      <c r="C262" s="14">
        <f t="shared" si="32"/>
        <v>50465</v>
      </c>
      <c r="E262" s="20" t="str">
        <f t="shared" si="30"/>
        <v/>
      </c>
      <c r="F262" s="16" t="str">
        <f t="shared" si="36"/>
        <v/>
      </c>
      <c r="G262" s="17" t="str">
        <f t="shared" si="37"/>
        <v/>
      </c>
      <c r="H262" s="17" t="str">
        <f t="shared" si="33"/>
        <v/>
      </c>
      <c r="I262" s="16" t="str">
        <f t="shared" si="39"/>
        <v/>
      </c>
      <c r="K262" s="14" t="e">
        <f t="shared" si="38"/>
        <v>#N/A</v>
      </c>
      <c r="L262" s="8" t="e">
        <f t="shared" si="34"/>
        <v>#N/A</v>
      </c>
      <c r="M262" s="8" t="e">
        <f t="shared" si="35"/>
        <v>#N/A</v>
      </c>
      <c r="N262" s="6"/>
      <c r="O262" s="6"/>
      <c r="P262" s="6"/>
      <c r="Q262" s="6"/>
      <c r="R262" s="6"/>
    </row>
    <row r="263" spans="2:18" s="5" customFormat="1" x14ac:dyDescent="0.35">
      <c r="B263" s="15" t="str">
        <f t="shared" si="31"/>
        <v/>
      </c>
      <c r="C263" s="14">
        <f t="shared" si="32"/>
        <v>50496</v>
      </c>
      <c r="E263" s="20" t="str">
        <f t="shared" si="30"/>
        <v/>
      </c>
      <c r="F263" s="16" t="str">
        <f t="shared" si="36"/>
        <v/>
      </c>
      <c r="G263" s="17" t="str">
        <f t="shared" si="37"/>
        <v/>
      </c>
      <c r="H263" s="17" t="str">
        <f t="shared" si="33"/>
        <v/>
      </c>
      <c r="I263" s="16" t="str">
        <f t="shared" si="39"/>
        <v/>
      </c>
      <c r="K263" s="14" t="e">
        <f t="shared" si="38"/>
        <v>#N/A</v>
      </c>
      <c r="L263" s="8" t="e">
        <f t="shared" si="34"/>
        <v>#N/A</v>
      </c>
      <c r="M263" s="8" t="e">
        <f t="shared" si="35"/>
        <v>#N/A</v>
      </c>
      <c r="N263" s="6"/>
      <c r="O263" s="6"/>
      <c r="P263" s="6"/>
      <c r="Q263" s="6"/>
      <c r="R263" s="6"/>
    </row>
    <row r="264" spans="2:18" s="5" customFormat="1" x14ac:dyDescent="0.35">
      <c r="B264" s="15" t="str">
        <f t="shared" si="31"/>
        <v/>
      </c>
      <c r="C264" s="14">
        <f t="shared" si="32"/>
        <v>50526</v>
      </c>
      <c r="E264" s="20" t="str">
        <f t="shared" si="30"/>
        <v/>
      </c>
      <c r="F264" s="16" t="str">
        <f t="shared" si="36"/>
        <v/>
      </c>
      <c r="G264" s="17" t="str">
        <f t="shared" si="37"/>
        <v/>
      </c>
      <c r="H264" s="17" t="str">
        <f t="shared" si="33"/>
        <v/>
      </c>
      <c r="I264" s="16" t="str">
        <f t="shared" si="39"/>
        <v/>
      </c>
      <c r="K264" s="14" t="e">
        <f t="shared" si="38"/>
        <v>#N/A</v>
      </c>
      <c r="L264" s="8" t="e">
        <f t="shared" si="34"/>
        <v>#N/A</v>
      </c>
      <c r="M264" s="8" t="e">
        <f t="shared" si="35"/>
        <v>#N/A</v>
      </c>
      <c r="N264" s="6"/>
      <c r="O264" s="6"/>
      <c r="P264" s="6"/>
      <c r="Q264" s="6"/>
      <c r="R264" s="6"/>
    </row>
    <row r="265" spans="2:18" s="5" customFormat="1" x14ac:dyDescent="0.35">
      <c r="B265" s="15" t="str">
        <f t="shared" si="31"/>
        <v/>
      </c>
      <c r="C265" s="14">
        <f t="shared" si="32"/>
        <v>50557</v>
      </c>
      <c r="E265" s="20" t="str">
        <f t="shared" si="30"/>
        <v/>
      </c>
      <c r="F265" s="16" t="str">
        <f t="shared" si="36"/>
        <v/>
      </c>
      <c r="G265" s="17" t="str">
        <f t="shared" si="37"/>
        <v/>
      </c>
      <c r="H265" s="17" t="str">
        <f t="shared" si="33"/>
        <v/>
      </c>
      <c r="I265" s="16" t="str">
        <f t="shared" si="39"/>
        <v/>
      </c>
      <c r="K265" s="14" t="e">
        <f t="shared" si="38"/>
        <v>#N/A</v>
      </c>
      <c r="L265" s="8" t="e">
        <f t="shared" si="34"/>
        <v>#N/A</v>
      </c>
      <c r="M265" s="8" t="e">
        <f t="shared" si="35"/>
        <v>#N/A</v>
      </c>
      <c r="N265" s="6"/>
      <c r="O265" s="6"/>
      <c r="P265" s="6"/>
      <c r="Q265" s="6"/>
      <c r="R265" s="6"/>
    </row>
    <row r="266" spans="2:18" s="5" customFormat="1" x14ac:dyDescent="0.35">
      <c r="B266" s="15" t="str">
        <f t="shared" si="31"/>
        <v/>
      </c>
      <c r="C266" s="14">
        <f t="shared" si="32"/>
        <v>50587</v>
      </c>
      <c r="E266" s="20" t="str">
        <f t="shared" si="30"/>
        <v/>
      </c>
      <c r="F266" s="16" t="str">
        <f t="shared" si="36"/>
        <v/>
      </c>
      <c r="G266" s="17" t="str">
        <f t="shared" si="37"/>
        <v/>
      </c>
      <c r="H266" s="17" t="str">
        <f t="shared" si="33"/>
        <v/>
      </c>
      <c r="I266" s="16" t="str">
        <f t="shared" si="39"/>
        <v/>
      </c>
      <c r="K266" s="14" t="e">
        <f t="shared" si="38"/>
        <v>#N/A</v>
      </c>
      <c r="L266" s="8" t="e">
        <f t="shared" si="34"/>
        <v>#N/A</v>
      </c>
      <c r="M266" s="8" t="e">
        <f t="shared" si="35"/>
        <v>#N/A</v>
      </c>
      <c r="N266" s="6"/>
      <c r="O266" s="6"/>
      <c r="P266" s="6"/>
      <c r="Q266" s="6"/>
      <c r="R266" s="6"/>
    </row>
    <row r="267" spans="2:18" s="5" customFormat="1" x14ac:dyDescent="0.35">
      <c r="B267" s="15" t="str">
        <f t="shared" si="31"/>
        <v/>
      </c>
      <c r="C267" s="14">
        <f t="shared" si="32"/>
        <v>50618</v>
      </c>
      <c r="E267" s="20" t="str">
        <f t="shared" si="30"/>
        <v/>
      </c>
      <c r="F267" s="16" t="str">
        <f t="shared" si="36"/>
        <v/>
      </c>
      <c r="G267" s="17" t="str">
        <f t="shared" si="37"/>
        <v/>
      </c>
      <c r="H267" s="17" t="str">
        <f t="shared" si="33"/>
        <v/>
      </c>
      <c r="I267" s="16" t="str">
        <f t="shared" si="39"/>
        <v/>
      </c>
      <c r="K267" s="14" t="e">
        <f t="shared" si="38"/>
        <v>#N/A</v>
      </c>
      <c r="L267" s="8" t="e">
        <f t="shared" si="34"/>
        <v>#N/A</v>
      </c>
      <c r="M267" s="8" t="e">
        <f t="shared" si="35"/>
        <v>#N/A</v>
      </c>
      <c r="N267" s="6"/>
      <c r="O267" s="6"/>
      <c r="P267" s="6"/>
      <c r="Q267" s="6"/>
      <c r="R267" s="6"/>
    </row>
    <row r="268" spans="2:18" s="5" customFormat="1" x14ac:dyDescent="0.35">
      <c r="B268" s="15" t="str">
        <f t="shared" si="31"/>
        <v/>
      </c>
      <c r="C268" s="14">
        <f t="shared" si="32"/>
        <v>50649</v>
      </c>
      <c r="E268" s="20" t="str">
        <f t="shared" si="30"/>
        <v/>
      </c>
      <c r="G268" s="17" t="str">
        <f t="shared" si="37"/>
        <v/>
      </c>
      <c r="H268" s="17" t="str">
        <f t="shared" si="33"/>
        <v/>
      </c>
      <c r="I268" s="16" t="str">
        <f t="shared" si="39"/>
        <v/>
      </c>
      <c r="K268" s="14" t="e">
        <f t="shared" si="38"/>
        <v>#N/A</v>
      </c>
      <c r="L268" s="8" t="e">
        <f t="shared" si="34"/>
        <v>#N/A</v>
      </c>
      <c r="M268" s="8" t="e">
        <f t="shared" si="35"/>
        <v>#N/A</v>
      </c>
      <c r="N268" s="6"/>
      <c r="O268" s="6"/>
      <c r="P268" s="6"/>
      <c r="Q268" s="6"/>
      <c r="R268" s="6"/>
    </row>
    <row r="269" spans="2:18" s="5" customFormat="1" x14ac:dyDescent="0.35">
      <c r="B269" s="15" t="str">
        <f t="shared" si="31"/>
        <v/>
      </c>
      <c r="C269" s="14">
        <f t="shared" si="32"/>
        <v>50679</v>
      </c>
      <c r="E269" s="20" t="str">
        <f t="shared" si="30"/>
        <v/>
      </c>
      <c r="G269" s="17" t="str">
        <f t="shared" si="37"/>
        <v/>
      </c>
      <c r="H269" s="17" t="str">
        <f t="shared" si="33"/>
        <v/>
      </c>
      <c r="I269" s="16" t="str">
        <f t="shared" si="39"/>
        <v/>
      </c>
      <c r="K269" s="14" t="e">
        <f t="shared" si="38"/>
        <v>#N/A</v>
      </c>
      <c r="L269" s="8" t="e">
        <f t="shared" si="34"/>
        <v>#N/A</v>
      </c>
      <c r="M269" s="8" t="e">
        <f t="shared" si="35"/>
        <v>#N/A</v>
      </c>
      <c r="N269" s="6"/>
      <c r="O269" s="6"/>
      <c r="P269" s="6"/>
      <c r="Q269" s="6"/>
      <c r="R269" s="6"/>
    </row>
    <row r="270" spans="2:18" s="5" customFormat="1" x14ac:dyDescent="0.35">
      <c r="B270" s="15" t="str">
        <f t="shared" si="31"/>
        <v/>
      </c>
      <c r="C270" s="14">
        <f t="shared" si="32"/>
        <v>50710</v>
      </c>
      <c r="E270" s="20" t="str">
        <f t="shared" si="30"/>
        <v/>
      </c>
      <c r="G270" s="17" t="str">
        <f t="shared" si="37"/>
        <v/>
      </c>
      <c r="H270" s="17" t="str">
        <f t="shared" si="33"/>
        <v/>
      </c>
      <c r="I270" s="16" t="str">
        <f t="shared" si="39"/>
        <v/>
      </c>
      <c r="K270" s="14" t="e">
        <f t="shared" si="38"/>
        <v>#N/A</v>
      </c>
      <c r="L270" s="8" t="e">
        <f t="shared" si="34"/>
        <v>#N/A</v>
      </c>
      <c r="M270" s="8" t="e">
        <f t="shared" si="35"/>
        <v>#N/A</v>
      </c>
      <c r="N270" s="6"/>
      <c r="O270" s="6"/>
      <c r="P270" s="6"/>
      <c r="Q270" s="6"/>
      <c r="R270" s="6"/>
    </row>
    <row r="271" spans="2:18" s="5" customFormat="1" x14ac:dyDescent="0.35">
      <c r="B271" s="15" t="str">
        <f t="shared" si="31"/>
        <v/>
      </c>
      <c r="C271" s="14">
        <f t="shared" si="32"/>
        <v>50740</v>
      </c>
      <c r="E271" s="20" t="str">
        <f t="shared" si="30"/>
        <v/>
      </c>
      <c r="G271" s="17" t="str">
        <f t="shared" si="37"/>
        <v/>
      </c>
      <c r="H271" s="17" t="str">
        <f t="shared" si="33"/>
        <v/>
      </c>
      <c r="I271" s="16" t="str">
        <f t="shared" si="39"/>
        <v/>
      </c>
      <c r="K271" s="14" t="e">
        <f t="shared" si="38"/>
        <v>#N/A</v>
      </c>
      <c r="L271" s="8" t="e">
        <f t="shared" si="34"/>
        <v>#N/A</v>
      </c>
      <c r="M271" s="8" t="e">
        <f t="shared" si="35"/>
        <v>#N/A</v>
      </c>
      <c r="N271" s="6"/>
      <c r="O271" s="6"/>
      <c r="P271" s="6"/>
      <c r="Q271" s="6"/>
      <c r="R271" s="6"/>
    </row>
    <row r="272" spans="2:18" s="5" customFormat="1" x14ac:dyDescent="0.35">
      <c r="B272" s="15" t="str">
        <f t="shared" si="31"/>
        <v/>
      </c>
      <c r="C272" s="14">
        <f t="shared" si="32"/>
        <v>50771</v>
      </c>
      <c r="E272" s="20" t="str">
        <f t="shared" si="30"/>
        <v/>
      </c>
      <c r="G272" s="17" t="str">
        <f t="shared" si="37"/>
        <v/>
      </c>
      <c r="H272" s="17" t="str">
        <f t="shared" si="33"/>
        <v/>
      </c>
      <c r="I272" s="16" t="str">
        <f t="shared" si="39"/>
        <v/>
      </c>
      <c r="K272" s="14" t="e">
        <f t="shared" si="38"/>
        <v>#N/A</v>
      </c>
      <c r="L272" s="8" t="e">
        <f t="shared" si="34"/>
        <v>#N/A</v>
      </c>
      <c r="M272" s="8" t="e">
        <f t="shared" si="35"/>
        <v>#N/A</v>
      </c>
      <c r="N272" s="6"/>
      <c r="O272" s="6"/>
      <c r="P272" s="6"/>
      <c r="Q272" s="6"/>
      <c r="R272" s="6"/>
    </row>
    <row r="273" spans="2:18" s="5" customFormat="1" x14ac:dyDescent="0.35">
      <c r="B273" s="15" t="str">
        <f t="shared" si="31"/>
        <v/>
      </c>
      <c r="C273" s="14">
        <f t="shared" si="32"/>
        <v>50802</v>
      </c>
      <c r="E273" s="20" t="str">
        <f t="shared" si="30"/>
        <v/>
      </c>
      <c r="G273" s="17" t="str">
        <f t="shared" si="37"/>
        <v/>
      </c>
      <c r="H273" s="17" t="str">
        <f t="shared" si="33"/>
        <v/>
      </c>
      <c r="I273" s="16" t="str">
        <f t="shared" si="39"/>
        <v/>
      </c>
      <c r="K273" s="14" t="e">
        <f t="shared" si="38"/>
        <v>#N/A</v>
      </c>
      <c r="L273" s="8" t="e">
        <f t="shared" si="34"/>
        <v>#N/A</v>
      </c>
      <c r="M273" s="8" t="e">
        <f t="shared" si="35"/>
        <v>#N/A</v>
      </c>
      <c r="N273" s="6"/>
      <c r="O273" s="6"/>
      <c r="P273" s="6"/>
      <c r="Q273" s="6"/>
      <c r="R273" s="6"/>
    </row>
    <row r="274" spans="2:18" s="5" customFormat="1" x14ac:dyDescent="0.35">
      <c r="B274" s="15" t="str">
        <f t="shared" si="31"/>
        <v/>
      </c>
      <c r="C274" s="14">
        <f t="shared" si="32"/>
        <v>50830</v>
      </c>
      <c r="E274" s="20" t="str">
        <f t="shared" si="30"/>
        <v/>
      </c>
      <c r="G274" s="17" t="str">
        <f t="shared" si="37"/>
        <v/>
      </c>
      <c r="H274" s="17" t="str">
        <f t="shared" si="33"/>
        <v/>
      </c>
      <c r="I274" s="16" t="str">
        <f t="shared" si="39"/>
        <v/>
      </c>
      <c r="K274" s="14" t="e">
        <f t="shared" si="38"/>
        <v>#N/A</v>
      </c>
      <c r="L274" s="8" t="e">
        <f t="shared" si="34"/>
        <v>#N/A</v>
      </c>
      <c r="M274" s="8" t="e">
        <f t="shared" si="35"/>
        <v>#N/A</v>
      </c>
      <c r="N274" s="6"/>
      <c r="O274" s="6"/>
      <c r="P274" s="6"/>
      <c r="Q274" s="6"/>
      <c r="R274" s="6"/>
    </row>
    <row r="275" spans="2:18" s="5" customFormat="1" x14ac:dyDescent="0.35">
      <c r="B275" s="15" t="str">
        <f t="shared" si="31"/>
        <v/>
      </c>
      <c r="C275" s="14">
        <f t="shared" si="32"/>
        <v>50861</v>
      </c>
      <c r="E275" s="20" t="str">
        <f t="shared" si="30"/>
        <v/>
      </c>
      <c r="G275" s="17" t="str">
        <f t="shared" si="37"/>
        <v/>
      </c>
      <c r="H275" s="17" t="str">
        <f t="shared" si="33"/>
        <v/>
      </c>
      <c r="I275" s="16" t="str">
        <f t="shared" si="39"/>
        <v/>
      </c>
      <c r="K275" s="14" t="e">
        <f t="shared" si="38"/>
        <v>#N/A</v>
      </c>
      <c r="L275" s="8" t="e">
        <f t="shared" si="34"/>
        <v>#N/A</v>
      </c>
      <c r="M275" s="8" t="e">
        <f t="shared" si="35"/>
        <v>#N/A</v>
      </c>
      <c r="N275" s="6"/>
      <c r="O275" s="6"/>
      <c r="P275" s="6"/>
      <c r="Q275" s="6"/>
      <c r="R275" s="6"/>
    </row>
    <row r="276" spans="2:18" s="5" customFormat="1" x14ac:dyDescent="0.35">
      <c r="B276" s="15" t="str">
        <f t="shared" si="31"/>
        <v/>
      </c>
      <c r="C276" s="14">
        <f t="shared" si="32"/>
        <v>50891</v>
      </c>
      <c r="E276" s="20" t="str">
        <f t="shared" si="30"/>
        <v/>
      </c>
      <c r="G276" s="17" t="str">
        <f t="shared" si="37"/>
        <v/>
      </c>
      <c r="H276" s="17" t="str">
        <f t="shared" si="33"/>
        <v/>
      </c>
      <c r="I276" s="16" t="str">
        <f t="shared" si="39"/>
        <v/>
      </c>
      <c r="K276" s="14" t="e">
        <f t="shared" si="38"/>
        <v>#N/A</v>
      </c>
      <c r="L276" s="8" t="e">
        <f t="shared" si="34"/>
        <v>#N/A</v>
      </c>
      <c r="M276" s="8" t="e">
        <f t="shared" si="35"/>
        <v>#N/A</v>
      </c>
      <c r="N276" s="6"/>
      <c r="O276" s="6"/>
      <c r="P276" s="6"/>
      <c r="Q276" s="6"/>
      <c r="R276" s="6"/>
    </row>
    <row r="277" spans="2:18" s="5" customFormat="1" x14ac:dyDescent="0.35">
      <c r="B277" s="15" t="str">
        <f t="shared" si="31"/>
        <v/>
      </c>
      <c r="C277" s="14">
        <f t="shared" si="32"/>
        <v>50922</v>
      </c>
      <c r="E277" s="20" t="str">
        <f t="shared" si="30"/>
        <v/>
      </c>
      <c r="G277" s="17" t="str">
        <f t="shared" si="37"/>
        <v/>
      </c>
      <c r="H277" s="17" t="str">
        <f t="shared" si="33"/>
        <v/>
      </c>
      <c r="I277" s="16" t="str">
        <f t="shared" si="39"/>
        <v/>
      </c>
      <c r="K277" s="14" t="e">
        <f t="shared" si="38"/>
        <v>#N/A</v>
      </c>
      <c r="L277" s="8" t="e">
        <f t="shared" si="34"/>
        <v>#N/A</v>
      </c>
      <c r="M277" s="8" t="e">
        <f t="shared" si="35"/>
        <v>#N/A</v>
      </c>
      <c r="N277" s="6"/>
      <c r="O277" s="6"/>
      <c r="P277" s="6"/>
      <c r="Q277" s="6"/>
      <c r="R277" s="6"/>
    </row>
    <row r="278" spans="2:18" s="5" customFormat="1" x14ac:dyDescent="0.35">
      <c r="B278" s="15" t="str">
        <f t="shared" si="31"/>
        <v/>
      </c>
      <c r="C278" s="14">
        <f t="shared" si="32"/>
        <v>50952</v>
      </c>
      <c r="E278" s="20" t="str">
        <f t="shared" si="30"/>
        <v/>
      </c>
      <c r="G278" s="17" t="str">
        <f t="shared" si="37"/>
        <v/>
      </c>
      <c r="H278" s="17" t="str">
        <f t="shared" si="33"/>
        <v/>
      </c>
      <c r="I278" s="16" t="str">
        <f t="shared" si="39"/>
        <v/>
      </c>
      <c r="K278" s="14" t="e">
        <f t="shared" si="38"/>
        <v>#N/A</v>
      </c>
      <c r="L278" s="8" t="e">
        <f t="shared" si="34"/>
        <v>#N/A</v>
      </c>
      <c r="M278" s="8" t="e">
        <f t="shared" si="35"/>
        <v>#N/A</v>
      </c>
      <c r="N278" s="6"/>
      <c r="O278" s="6"/>
      <c r="P278" s="6"/>
      <c r="Q278" s="6"/>
      <c r="R278" s="6"/>
    </row>
    <row r="279" spans="2:18" s="5" customFormat="1" x14ac:dyDescent="0.35">
      <c r="B279" s="15" t="str">
        <f t="shared" si="31"/>
        <v/>
      </c>
      <c r="C279" s="14">
        <f t="shared" si="32"/>
        <v>50983</v>
      </c>
      <c r="E279" s="20" t="str">
        <f t="shared" si="30"/>
        <v/>
      </c>
      <c r="G279" s="17" t="str">
        <f t="shared" si="37"/>
        <v/>
      </c>
      <c r="H279" s="17" t="str">
        <f t="shared" si="33"/>
        <v/>
      </c>
      <c r="I279" s="16" t="str">
        <f t="shared" si="39"/>
        <v/>
      </c>
      <c r="K279" s="14" t="e">
        <f t="shared" si="38"/>
        <v>#N/A</v>
      </c>
      <c r="L279" s="8" t="e">
        <f t="shared" si="34"/>
        <v>#N/A</v>
      </c>
      <c r="M279" s="8" t="e">
        <f t="shared" si="35"/>
        <v>#N/A</v>
      </c>
      <c r="N279" s="6"/>
      <c r="O279" s="6"/>
      <c r="P279" s="6"/>
      <c r="Q279" s="6"/>
      <c r="R279" s="6"/>
    </row>
    <row r="280" spans="2:18" s="5" customFormat="1" x14ac:dyDescent="0.35">
      <c r="B280" s="15" t="str">
        <f t="shared" si="31"/>
        <v/>
      </c>
      <c r="C280" s="14">
        <f t="shared" si="32"/>
        <v>51014</v>
      </c>
      <c r="E280" s="20" t="str">
        <f t="shared" si="30"/>
        <v/>
      </c>
      <c r="G280" s="17" t="str">
        <f t="shared" si="37"/>
        <v/>
      </c>
      <c r="H280" s="17" t="str">
        <f t="shared" si="33"/>
        <v/>
      </c>
      <c r="I280" s="16" t="str">
        <f t="shared" si="39"/>
        <v/>
      </c>
      <c r="K280" s="14" t="e">
        <f t="shared" si="38"/>
        <v>#N/A</v>
      </c>
      <c r="L280" s="8" t="e">
        <f t="shared" si="34"/>
        <v>#N/A</v>
      </c>
      <c r="M280" s="8" t="e">
        <f t="shared" si="35"/>
        <v>#N/A</v>
      </c>
      <c r="N280" s="6"/>
      <c r="O280" s="6"/>
      <c r="P280" s="6"/>
      <c r="Q280" s="6"/>
      <c r="R280" s="6"/>
    </row>
    <row r="281" spans="2:18" s="5" customFormat="1" x14ac:dyDescent="0.35">
      <c r="B281" s="15" t="str">
        <f t="shared" si="31"/>
        <v/>
      </c>
      <c r="C281" s="14">
        <f t="shared" si="32"/>
        <v>51044</v>
      </c>
      <c r="E281" s="20" t="str">
        <f t="shared" si="30"/>
        <v/>
      </c>
      <c r="G281" s="17" t="str">
        <f t="shared" si="37"/>
        <v/>
      </c>
      <c r="H281" s="17" t="str">
        <f t="shared" si="33"/>
        <v/>
      </c>
      <c r="I281" s="16" t="str">
        <f t="shared" si="39"/>
        <v/>
      </c>
      <c r="K281" s="14" t="e">
        <f t="shared" si="38"/>
        <v>#N/A</v>
      </c>
      <c r="L281" s="8" t="e">
        <f t="shared" si="34"/>
        <v>#N/A</v>
      </c>
      <c r="M281" s="8" t="e">
        <f t="shared" si="35"/>
        <v>#N/A</v>
      </c>
      <c r="N281" s="6"/>
      <c r="O281" s="6"/>
      <c r="P281" s="6"/>
      <c r="Q281" s="6"/>
      <c r="R281" s="6"/>
    </row>
    <row r="282" spans="2:18" s="5" customFormat="1" x14ac:dyDescent="0.35">
      <c r="B282" s="15" t="str">
        <f t="shared" si="31"/>
        <v/>
      </c>
      <c r="C282" s="14">
        <f t="shared" si="32"/>
        <v>51075</v>
      </c>
      <c r="E282" s="20" t="str">
        <f t="shared" si="30"/>
        <v/>
      </c>
      <c r="G282" s="17" t="str">
        <f t="shared" si="37"/>
        <v/>
      </c>
      <c r="H282" s="17" t="str">
        <f t="shared" si="33"/>
        <v/>
      </c>
      <c r="I282" s="16" t="str">
        <f t="shared" si="39"/>
        <v/>
      </c>
      <c r="K282" s="14" t="e">
        <f t="shared" si="38"/>
        <v>#N/A</v>
      </c>
      <c r="L282" s="8" t="e">
        <f t="shared" si="34"/>
        <v>#N/A</v>
      </c>
      <c r="M282" s="8" t="e">
        <f t="shared" si="35"/>
        <v>#N/A</v>
      </c>
      <c r="N282" s="6"/>
      <c r="O282" s="6"/>
      <c r="P282" s="6"/>
      <c r="Q282" s="6"/>
      <c r="R282" s="6"/>
    </row>
    <row r="283" spans="2:18" s="5" customFormat="1" x14ac:dyDescent="0.35">
      <c r="B283" s="15" t="str">
        <f t="shared" si="31"/>
        <v/>
      </c>
      <c r="C283" s="14">
        <f t="shared" si="32"/>
        <v>51105</v>
      </c>
      <c r="E283" s="20" t="str">
        <f t="shared" si="30"/>
        <v/>
      </c>
      <c r="G283" s="17" t="str">
        <f t="shared" si="37"/>
        <v/>
      </c>
      <c r="H283" s="17" t="str">
        <f t="shared" si="33"/>
        <v/>
      </c>
      <c r="I283" s="16" t="str">
        <f t="shared" si="39"/>
        <v/>
      </c>
      <c r="K283" s="14" t="e">
        <f t="shared" si="38"/>
        <v>#N/A</v>
      </c>
      <c r="L283" s="8" t="e">
        <f t="shared" si="34"/>
        <v>#N/A</v>
      </c>
      <c r="M283" s="8" t="e">
        <f t="shared" si="35"/>
        <v>#N/A</v>
      </c>
      <c r="N283" s="6"/>
      <c r="O283" s="6"/>
      <c r="P283" s="6"/>
      <c r="Q283" s="6"/>
      <c r="R283" s="6"/>
    </row>
    <row r="284" spans="2:18" s="5" customFormat="1" x14ac:dyDescent="0.35">
      <c r="B284" s="15" t="str">
        <f t="shared" si="31"/>
        <v/>
      </c>
      <c r="C284" s="14">
        <f t="shared" si="32"/>
        <v>51136</v>
      </c>
      <c r="E284" s="20" t="str">
        <f t="shared" si="30"/>
        <v/>
      </c>
      <c r="G284" s="17" t="str">
        <f t="shared" si="37"/>
        <v/>
      </c>
      <c r="H284" s="17" t="str">
        <f t="shared" si="33"/>
        <v/>
      </c>
      <c r="I284" s="16" t="str">
        <f t="shared" si="39"/>
        <v/>
      </c>
      <c r="K284" s="14" t="e">
        <f t="shared" si="38"/>
        <v>#N/A</v>
      </c>
      <c r="L284" s="8" t="e">
        <f t="shared" si="34"/>
        <v>#N/A</v>
      </c>
      <c r="M284" s="8" t="e">
        <f t="shared" si="35"/>
        <v>#N/A</v>
      </c>
      <c r="N284" s="6"/>
      <c r="O284" s="6"/>
      <c r="P284" s="6"/>
      <c r="Q284" s="6"/>
      <c r="R284" s="6"/>
    </row>
    <row r="285" spans="2:18" s="5" customFormat="1" x14ac:dyDescent="0.35">
      <c r="B285" s="15" t="str">
        <f t="shared" si="31"/>
        <v/>
      </c>
      <c r="C285" s="14">
        <f t="shared" si="32"/>
        <v>51167</v>
      </c>
      <c r="E285" s="20" t="str">
        <f t="shared" si="30"/>
        <v/>
      </c>
      <c r="G285" s="17" t="str">
        <f t="shared" si="37"/>
        <v/>
      </c>
      <c r="H285" s="17" t="str">
        <f t="shared" si="33"/>
        <v/>
      </c>
      <c r="I285" s="16" t="str">
        <f t="shared" si="39"/>
        <v/>
      </c>
      <c r="K285" s="14" t="e">
        <f t="shared" si="38"/>
        <v>#N/A</v>
      </c>
      <c r="L285" s="8" t="e">
        <f t="shared" si="34"/>
        <v>#N/A</v>
      </c>
      <c r="M285" s="8" t="e">
        <f t="shared" si="35"/>
        <v>#N/A</v>
      </c>
      <c r="N285" s="6"/>
      <c r="O285" s="6"/>
      <c r="P285" s="6"/>
      <c r="Q285" s="6"/>
      <c r="R285" s="6"/>
    </row>
    <row r="286" spans="2:18" s="5" customFormat="1" x14ac:dyDescent="0.35">
      <c r="B286" s="15" t="str">
        <f t="shared" si="31"/>
        <v/>
      </c>
      <c r="C286" s="14">
        <f t="shared" si="32"/>
        <v>51196</v>
      </c>
      <c r="E286" s="20" t="str">
        <f t="shared" si="30"/>
        <v/>
      </c>
      <c r="G286" s="17" t="str">
        <f t="shared" si="37"/>
        <v/>
      </c>
      <c r="H286" s="17" t="str">
        <f t="shared" si="33"/>
        <v/>
      </c>
      <c r="I286" s="16" t="str">
        <f t="shared" si="39"/>
        <v/>
      </c>
      <c r="K286" s="14" t="e">
        <f t="shared" si="38"/>
        <v>#N/A</v>
      </c>
      <c r="L286" s="8" t="e">
        <f t="shared" si="34"/>
        <v>#N/A</v>
      </c>
      <c r="M286" s="8" t="e">
        <f t="shared" si="35"/>
        <v>#N/A</v>
      </c>
      <c r="N286" s="6"/>
      <c r="O286" s="6"/>
      <c r="P286" s="6"/>
      <c r="Q286" s="6"/>
      <c r="R286" s="6"/>
    </row>
    <row r="287" spans="2:18" s="5" customFormat="1" x14ac:dyDescent="0.35">
      <c r="B287" s="15" t="str">
        <f t="shared" si="31"/>
        <v/>
      </c>
      <c r="C287" s="14">
        <f t="shared" si="32"/>
        <v>51227</v>
      </c>
      <c r="E287" s="20" t="str">
        <f t="shared" si="30"/>
        <v/>
      </c>
      <c r="G287" s="17" t="str">
        <f t="shared" si="37"/>
        <v/>
      </c>
      <c r="H287" s="17" t="str">
        <f t="shared" si="33"/>
        <v/>
      </c>
      <c r="I287" s="16" t="str">
        <f t="shared" si="39"/>
        <v/>
      </c>
      <c r="K287" s="14" t="e">
        <f t="shared" si="38"/>
        <v>#N/A</v>
      </c>
      <c r="L287" s="8" t="e">
        <f t="shared" si="34"/>
        <v>#N/A</v>
      </c>
      <c r="M287" s="8" t="e">
        <f t="shared" si="35"/>
        <v>#N/A</v>
      </c>
      <c r="N287" s="6"/>
      <c r="O287" s="6"/>
      <c r="P287" s="6"/>
      <c r="Q287" s="6"/>
      <c r="R287" s="6"/>
    </row>
    <row r="288" spans="2:18" s="5" customFormat="1" x14ac:dyDescent="0.35">
      <c r="B288" s="15" t="str">
        <f t="shared" si="31"/>
        <v/>
      </c>
      <c r="C288" s="14">
        <f t="shared" si="32"/>
        <v>51257</v>
      </c>
      <c r="E288" s="20" t="str">
        <f t="shared" si="30"/>
        <v/>
      </c>
      <c r="G288" s="17" t="str">
        <f t="shared" si="37"/>
        <v/>
      </c>
      <c r="H288" s="17" t="str">
        <f t="shared" si="33"/>
        <v/>
      </c>
      <c r="I288" s="16" t="str">
        <f t="shared" si="39"/>
        <v/>
      </c>
      <c r="K288" s="14" t="e">
        <f t="shared" si="38"/>
        <v>#N/A</v>
      </c>
      <c r="L288" s="8" t="e">
        <f t="shared" si="34"/>
        <v>#N/A</v>
      </c>
      <c r="M288" s="8" t="e">
        <f t="shared" si="35"/>
        <v>#N/A</v>
      </c>
      <c r="N288" s="6"/>
      <c r="O288" s="6"/>
      <c r="P288" s="6"/>
      <c r="Q288" s="6"/>
      <c r="R288" s="6"/>
    </row>
    <row r="289" spans="2:18" s="5" customFormat="1" x14ac:dyDescent="0.35">
      <c r="B289" s="15" t="str">
        <f t="shared" si="31"/>
        <v/>
      </c>
      <c r="C289" s="14">
        <f t="shared" si="32"/>
        <v>51288</v>
      </c>
      <c r="E289" s="20" t="str">
        <f t="shared" si="30"/>
        <v/>
      </c>
      <c r="G289" s="17" t="str">
        <f t="shared" si="37"/>
        <v/>
      </c>
      <c r="H289" s="17" t="str">
        <f t="shared" si="33"/>
        <v/>
      </c>
      <c r="I289" s="16" t="str">
        <f t="shared" si="39"/>
        <v/>
      </c>
      <c r="K289" s="14" t="e">
        <f t="shared" si="38"/>
        <v>#N/A</v>
      </c>
      <c r="L289" s="8" t="e">
        <f t="shared" si="34"/>
        <v>#N/A</v>
      </c>
      <c r="M289" s="8" t="e">
        <f t="shared" si="35"/>
        <v>#N/A</v>
      </c>
      <c r="N289" s="6"/>
      <c r="O289" s="6"/>
      <c r="P289" s="6"/>
      <c r="Q289" s="6"/>
      <c r="R289" s="6"/>
    </row>
    <row r="290" spans="2:18" s="5" customFormat="1" x14ac:dyDescent="0.35">
      <c r="B290" s="15" t="str">
        <f t="shared" si="31"/>
        <v/>
      </c>
      <c r="C290" s="14">
        <f t="shared" si="32"/>
        <v>51318</v>
      </c>
      <c r="E290" s="20" t="str">
        <f t="shared" si="30"/>
        <v/>
      </c>
      <c r="G290" s="17" t="str">
        <f t="shared" si="37"/>
        <v/>
      </c>
      <c r="H290" s="17" t="str">
        <f t="shared" si="33"/>
        <v/>
      </c>
      <c r="I290" s="16" t="str">
        <f t="shared" si="39"/>
        <v/>
      </c>
      <c r="K290" s="14" t="e">
        <f t="shared" si="38"/>
        <v>#N/A</v>
      </c>
      <c r="L290" s="8" t="e">
        <f t="shared" si="34"/>
        <v>#N/A</v>
      </c>
      <c r="M290" s="8" t="e">
        <f t="shared" si="35"/>
        <v>#N/A</v>
      </c>
      <c r="N290" s="6"/>
      <c r="O290" s="6"/>
      <c r="P290" s="6"/>
      <c r="Q290" s="6"/>
      <c r="R290" s="6"/>
    </row>
    <row r="291" spans="2:18" s="5" customFormat="1" x14ac:dyDescent="0.35">
      <c r="B291" s="15" t="str">
        <f t="shared" si="31"/>
        <v/>
      </c>
      <c r="C291" s="14">
        <f t="shared" si="32"/>
        <v>51349</v>
      </c>
      <c r="E291" s="20" t="str">
        <f t="shared" si="30"/>
        <v/>
      </c>
      <c r="G291" s="17" t="str">
        <f t="shared" si="37"/>
        <v/>
      </c>
      <c r="H291" s="17" t="str">
        <f t="shared" si="33"/>
        <v/>
      </c>
      <c r="I291" s="16" t="str">
        <f t="shared" si="39"/>
        <v/>
      </c>
      <c r="K291" s="14" t="e">
        <f t="shared" si="38"/>
        <v>#N/A</v>
      </c>
      <c r="L291" s="8" t="e">
        <f t="shared" si="34"/>
        <v>#N/A</v>
      </c>
      <c r="M291" s="8" t="e">
        <f t="shared" si="35"/>
        <v>#N/A</v>
      </c>
      <c r="N291" s="6"/>
      <c r="O291" s="6"/>
      <c r="P291" s="6"/>
      <c r="Q291" s="6"/>
      <c r="R291" s="6"/>
    </row>
    <row r="292" spans="2:18" s="5" customFormat="1" x14ac:dyDescent="0.35">
      <c r="B292" s="15" t="str">
        <f t="shared" si="31"/>
        <v/>
      </c>
      <c r="C292" s="14">
        <f t="shared" si="32"/>
        <v>51380</v>
      </c>
      <c r="E292" s="20" t="str">
        <f t="shared" ref="E292:E355" si="40">IF(B292="","",IF(B292&lt;=$E$15,0,$E$19))</f>
        <v/>
      </c>
      <c r="G292" s="17" t="str">
        <f t="shared" si="37"/>
        <v/>
      </c>
      <c r="H292" s="17" t="str">
        <f t="shared" si="33"/>
        <v/>
      </c>
      <c r="I292" s="16" t="str">
        <f t="shared" si="39"/>
        <v/>
      </c>
      <c r="K292" s="14" t="e">
        <f t="shared" si="38"/>
        <v>#N/A</v>
      </c>
      <c r="L292" s="8" t="e">
        <f t="shared" si="34"/>
        <v>#N/A</v>
      </c>
      <c r="M292" s="8" t="e">
        <f t="shared" si="35"/>
        <v>#N/A</v>
      </c>
      <c r="N292" s="6"/>
      <c r="O292" s="6"/>
      <c r="P292" s="6"/>
      <c r="Q292" s="6"/>
      <c r="R292" s="6"/>
    </row>
    <row r="293" spans="2:18" s="5" customFormat="1" x14ac:dyDescent="0.35">
      <c r="B293" s="15" t="str">
        <f t="shared" ref="B293:B356" si="41">IF(B292&lt;$E$14,B292+1,"")</f>
        <v/>
      </c>
      <c r="C293" s="14">
        <f t="shared" ref="C293:C356" si="42">IF(B293&gt;0,DATE(YEAR(C292),MONTH(C292)+1,DAY(C292)),"")</f>
        <v>51410</v>
      </c>
      <c r="E293" s="20" t="str">
        <f t="shared" si="40"/>
        <v/>
      </c>
      <c r="G293" s="17" t="str">
        <f t="shared" si="37"/>
        <v/>
      </c>
      <c r="H293" s="17" t="str">
        <f t="shared" ref="H293:H356" si="43">IF(B293="","",E293+G293)</f>
        <v/>
      </c>
      <c r="I293" s="16" t="str">
        <f t="shared" si="39"/>
        <v/>
      </c>
      <c r="K293" s="14" t="e">
        <f t="shared" si="38"/>
        <v>#N/A</v>
      </c>
      <c r="L293" s="8" t="e">
        <f t="shared" ref="L293:L356" si="44">IF(ISNUMBER(F293),F293,#N/A)</f>
        <v>#N/A</v>
      </c>
      <c r="M293" s="8" t="e">
        <f t="shared" ref="M293:M356" si="45">IF(ISNUMBER(H293),H293,#N/A)</f>
        <v>#N/A</v>
      </c>
      <c r="N293" s="6"/>
      <c r="O293" s="6"/>
      <c r="P293" s="6"/>
      <c r="Q293" s="6"/>
      <c r="R293" s="6"/>
    </row>
    <row r="294" spans="2:18" s="5" customFormat="1" x14ac:dyDescent="0.35">
      <c r="B294" s="15" t="str">
        <f t="shared" si="41"/>
        <v/>
      </c>
      <c r="C294" s="14">
        <f t="shared" si="42"/>
        <v>51441</v>
      </c>
      <c r="E294" s="20" t="str">
        <f t="shared" si="40"/>
        <v/>
      </c>
      <c r="G294" s="17" t="str">
        <f t="shared" ref="G294:G357" si="46">IF(B294="","",F293*($E$13/12))</f>
        <v/>
      </c>
      <c r="H294" s="17" t="str">
        <f t="shared" si="43"/>
        <v/>
      </c>
      <c r="I294" s="16" t="str">
        <f t="shared" si="39"/>
        <v/>
      </c>
      <c r="K294" s="14" t="e">
        <f t="shared" ref="K294:K357" si="47">IF(ISNUMBER(B294),DATE(YEAR(K293),MONTH(K293)+1,DAY(K293)),#N/A)</f>
        <v>#N/A</v>
      </c>
      <c r="L294" s="8" t="e">
        <f t="shared" si="44"/>
        <v>#N/A</v>
      </c>
      <c r="M294" s="8" t="e">
        <f t="shared" si="45"/>
        <v>#N/A</v>
      </c>
      <c r="N294" s="6"/>
      <c r="O294" s="6"/>
      <c r="P294" s="6"/>
      <c r="Q294" s="6"/>
      <c r="R294" s="6"/>
    </row>
    <row r="295" spans="2:18" s="5" customFormat="1" x14ac:dyDescent="0.35">
      <c r="B295" s="15" t="str">
        <f t="shared" si="41"/>
        <v/>
      </c>
      <c r="C295" s="14">
        <f t="shared" si="42"/>
        <v>51471</v>
      </c>
      <c r="E295" s="20" t="str">
        <f t="shared" si="40"/>
        <v/>
      </c>
      <c r="G295" s="17" t="str">
        <f t="shared" si="46"/>
        <v/>
      </c>
      <c r="H295" s="17" t="str">
        <f t="shared" si="43"/>
        <v/>
      </c>
      <c r="I295" s="16" t="str">
        <f t="shared" ref="I295:I358" si="48">IF(ISNUMBER(I294-H295),(I294-H295),"")</f>
        <v/>
      </c>
      <c r="K295" s="14" t="e">
        <f t="shared" si="47"/>
        <v>#N/A</v>
      </c>
      <c r="L295" s="8" t="e">
        <f t="shared" si="44"/>
        <v>#N/A</v>
      </c>
      <c r="M295" s="8" t="e">
        <f t="shared" si="45"/>
        <v>#N/A</v>
      </c>
      <c r="N295" s="6"/>
      <c r="O295" s="6"/>
      <c r="P295" s="6"/>
      <c r="Q295" s="6"/>
      <c r="R295" s="6"/>
    </row>
    <row r="296" spans="2:18" s="5" customFormat="1" x14ac:dyDescent="0.35">
      <c r="B296" s="15" t="str">
        <f t="shared" si="41"/>
        <v/>
      </c>
      <c r="C296" s="14">
        <f t="shared" si="42"/>
        <v>51502</v>
      </c>
      <c r="E296" s="20" t="str">
        <f t="shared" si="40"/>
        <v/>
      </c>
      <c r="G296" s="17" t="str">
        <f t="shared" si="46"/>
        <v/>
      </c>
      <c r="H296" s="17" t="str">
        <f t="shared" si="43"/>
        <v/>
      </c>
      <c r="I296" s="16" t="str">
        <f t="shared" si="48"/>
        <v/>
      </c>
      <c r="K296" s="14" t="e">
        <f t="shared" si="47"/>
        <v>#N/A</v>
      </c>
      <c r="L296" s="8" t="e">
        <f t="shared" si="44"/>
        <v>#N/A</v>
      </c>
      <c r="M296" s="8" t="e">
        <f t="shared" si="45"/>
        <v>#N/A</v>
      </c>
      <c r="N296" s="6"/>
      <c r="O296" s="6"/>
      <c r="P296" s="6"/>
      <c r="Q296" s="6"/>
      <c r="R296" s="6"/>
    </row>
    <row r="297" spans="2:18" s="5" customFormat="1" x14ac:dyDescent="0.35">
      <c r="B297" s="15" t="str">
        <f t="shared" si="41"/>
        <v/>
      </c>
      <c r="C297" s="14">
        <f t="shared" si="42"/>
        <v>51533</v>
      </c>
      <c r="E297" s="20" t="str">
        <f t="shared" si="40"/>
        <v/>
      </c>
      <c r="G297" s="17" t="str">
        <f t="shared" si="46"/>
        <v/>
      </c>
      <c r="H297" s="17" t="str">
        <f t="shared" si="43"/>
        <v/>
      </c>
      <c r="I297" s="16" t="str">
        <f t="shared" si="48"/>
        <v/>
      </c>
      <c r="K297" s="14" t="e">
        <f t="shared" si="47"/>
        <v>#N/A</v>
      </c>
      <c r="L297" s="8" t="e">
        <f t="shared" si="44"/>
        <v>#N/A</v>
      </c>
      <c r="M297" s="8" t="e">
        <f t="shared" si="45"/>
        <v>#N/A</v>
      </c>
      <c r="N297" s="6"/>
      <c r="O297" s="6"/>
      <c r="P297" s="6"/>
      <c r="Q297" s="6"/>
      <c r="R297" s="6"/>
    </row>
    <row r="298" spans="2:18" s="5" customFormat="1" x14ac:dyDescent="0.35">
      <c r="B298" s="15" t="str">
        <f t="shared" si="41"/>
        <v/>
      </c>
      <c r="C298" s="14">
        <f t="shared" si="42"/>
        <v>51561</v>
      </c>
      <c r="E298" s="20" t="str">
        <f t="shared" si="40"/>
        <v/>
      </c>
      <c r="G298" s="17" t="str">
        <f t="shared" si="46"/>
        <v/>
      </c>
      <c r="H298" s="17" t="str">
        <f t="shared" si="43"/>
        <v/>
      </c>
      <c r="I298" s="16" t="str">
        <f t="shared" si="48"/>
        <v/>
      </c>
      <c r="K298" s="14" t="e">
        <f t="shared" si="47"/>
        <v>#N/A</v>
      </c>
      <c r="L298" s="8" t="e">
        <f t="shared" si="44"/>
        <v>#N/A</v>
      </c>
      <c r="M298" s="8" t="e">
        <f t="shared" si="45"/>
        <v>#N/A</v>
      </c>
      <c r="N298" s="6"/>
      <c r="O298" s="6"/>
      <c r="P298" s="6"/>
      <c r="Q298" s="6"/>
      <c r="R298" s="6"/>
    </row>
    <row r="299" spans="2:18" s="5" customFormat="1" x14ac:dyDescent="0.35">
      <c r="B299" s="15" t="str">
        <f t="shared" si="41"/>
        <v/>
      </c>
      <c r="C299" s="14">
        <f t="shared" si="42"/>
        <v>51592</v>
      </c>
      <c r="E299" s="20" t="str">
        <f t="shared" si="40"/>
        <v/>
      </c>
      <c r="G299" s="17" t="str">
        <f t="shared" si="46"/>
        <v/>
      </c>
      <c r="H299" s="17" t="str">
        <f t="shared" si="43"/>
        <v/>
      </c>
      <c r="I299" s="16" t="str">
        <f t="shared" si="48"/>
        <v/>
      </c>
      <c r="K299" s="14" t="e">
        <f t="shared" si="47"/>
        <v>#N/A</v>
      </c>
      <c r="L299" s="8" t="e">
        <f t="shared" si="44"/>
        <v>#N/A</v>
      </c>
      <c r="M299" s="8" t="e">
        <f t="shared" si="45"/>
        <v>#N/A</v>
      </c>
      <c r="N299" s="6"/>
      <c r="O299" s="6"/>
      <c r="P299" s="6"/>
      <c r="Q299" s="6"/>
      <c r="R299" s="6"/>
    </row>
    <row r="300" spans="2:18" s="5" customFormat="1" x14ac:dyDescent="0.35">
      <c r="B300" s="15" t="str">
        <f t="shared" si="41"/>
        <v/>
      </c>
      <c r="C300" s="14">
        <f t="shared" si="42"/>
        <v>51622</v>
      </c>
      <c r="E300" s="20" t="str">
        <f t="shared" si="40"/>
        <v/>
      </c>
      <c r="G300" s="17" t="str">
        <f t="shared" si="46"/>
        <v/>
      </c>
      <c r="H300" s="17" t="str">
        <f t="shared" si="43"/>
        <v/>
      </c>
      <c r="I300" s="16" t="str">
        <f t="shared" si="48"/>
        <v/>
      </c>
      <c r="K300" s="14" t="e">
        <f t="shared" si="47"/>
        <v>#N/A</v>
      </c>
      <c r="L300" s="8" t="e">
        <f t="shared" si="44"/>
        <v>#N/A</v>
      </c>
      <c r="M300" s="8" t="e">
        <f t="shared" si="45"/>
        <v>#N/A</v>
      </c>
      <c r="N300" s="6"/>
      <c r="O300" s="6"/>
      <c r="P300" s="6"/>
      <c r="Q300" s="6"/>
      <c r="R300" s="6"/>
    </row>
    <row r="301" spans="2:18" s="5" customFormat="1" x14ac:dyDescent="0.35">
      <c r="B301" s="15" t="str">
        <f t="shared" si="41"/>
        <v/>
      </c>
      <c r="C301" s="14">
        <f t="shared" si="42"/>
        <v>51653</v>
      </c>
      <c r="E301" s="20" t="str">
        <f t="shared" si="40"/>
        <v/>
      </c>
      <c r="G301" s="17" t="str">
        <f t="shared" si="46"/>
        <v/>
      </c>
      <c r="H301" s="17" t="str">
        <f t="shared" si="43"/>
        <v/>
      </c>
      <c r="I301" s="16" t="str">
        <f t="shared" si="48"/>
        <v/>
      </c>
      <c r="K301" s="14" t="e">
        <f t="shared" si="47"/>
        <v>#N/A</v>
      </c>
      <c r="L301" s="8" t="e">
        <f t="shared" si="44"/>
        <v>#N/A</v>
      </c>
      <c r="M301" s="8" t="e">
        <f t="shared" si="45"/>
        <v>#N/A</v>
      </c>
      <c r="N301" s="6"/>
      <c r="O301" s="6"/>
      <c r="P301" s="6"/>
      <c r="Q301" s="6"/>
      <c r="R301" s="6"/>
    </row>
    <row r="302" spans="2:18" s="5" customFormat="1" x14ac:dyDescent="0.35">
      <c r="B302" s="15" t="str">
        <f t="shared" si="41"/>
        <v/>
      </c>
      <c r="C302" s="14">
        <f t="shared" si="42"/>
        <v>51683</v>
      </c>
      <c r="E302" s="20" t="str">
        <f t="shared" si="40"/>
        <v/>
      </c>
      <c r="G302" s="17" t="str">
        <f t="shared" si="46"/>
        <v/>
      </c>
      <c r="H302" s="17" t="str">
        <f t="shared" si="43"/>
        <v/>
      </c>
      <c r="I302" s="16" t="str">
        <f t="shared" si="48"/>
        <v/>
      </c>
      <c r="K302" s="14" t="e">
        <f t="shared" si="47"/>
        <v>#N/A</v>
      </c>
      <c r="L302" s="8" t="e">
        <f t="shared" si="44"/>
        <v>#N/A</v>
      </c>
      <c r="M302" s="8" t="e">
        <f t="shared" si="45"/>
        <v>#N/A</v>
      </c>
      <c r="N302" s="6"/>
      <c r="O302" s="6"/>
      <c r="P302" s="6"/>
      <c r="Q302" s="6"/>
      <c r="R302" s="6"/>
    </row>
    <row r="303" spans="2:18" s="5" customFormat="1" x14ac:dyDescent="0.35">
      <c r="B303" s="15" t="str">
        <f t="shared" si="41"/>
        <v/>
      </c>
      <c r="C303" s="14">
        <f t="shared" si="42"/>
        <v>51714</v>
      </c>
      <c r="E303" s="20" t="str">
        <f t="shared" si="40"/>
        <v/>
      </c>
      <c r="G303" s="17" t="str">
        <f t="shared" si="46"/>
        <v/>
      </c>
      <c r="H303" s="17" t="str">
        <f t="shared" si="43"/>
        <v/>
      </c>
      <c r="I303" s="16" t="str">
        <f t="shared" si="48"/>
        <v/>
      </c>
      <c r="K303" s="14" t="e">
        <f t="shared" si="47"/>
        <v>#N/A</v>
      </c>
      <c r="L303" s="8" t="e">
        <f t="shared" si="44"/>
        <v>#N/A</v>
      </c>
      <c r="M303" s="8" t="e">
        <f t="shared" si="45"/>
        <v>#N/A</v>
      </c>
      <c r="N303" s="6"/>
      <c r="O303" s="6"/>
      <c r="P303" s="6"/>
      <c r="Q303" s="6"/>
      <c r="R303" s="6"/>
    </row>
    <row r="304" spans="2:18" s="5" customFormat="1" x14ac:dyDescent="0.35">
      <c r="B304" s="15" t="str">
        <f t="shared" si="41"/>
        <v/>
      </c>
      <c r="C304" s="14">
        <f t="shared" si="42"/>
        <v>51745</v>
      </c>
      <c r="E304" s="20" t="str">
        <f t="shared" si="40"/>
        <v/>
      </c>
      <c r="G304" s="17" t="str">
        <f t="shared" si="46"/>
        <v/>
      </c>
      <c r="H304" s="17" t="str">
        <f t="shared" si="43"/>
        <v/>
      </c>
      <c r="I304" s="16" t="str">
        <f t="shared" si="48"/>
        <v/>
      </c>
      <c r="K304" s="14" t="e">
        <f t="shared" si="47"/>
        <v>#N/A</v>
      </c>
      <c r="L304" s="8" t="e">
        <f t="shared" si="44"/>
        <v>#N/A</v>
      </c>
      <c r="M304" s="8" t="e">
        <f t="shared" si="45"/>
        <v>#N/A</v>
      </c>
      <c r="N304" s="6"/>
      <c r="O304" s="6"/>
      <c r="P304" s="6"/>
      <c r="Q304" s="6"/>
      <c r="R304" s="6"/>
    </row>
    <row r="305" spans="2:18" s="5" customFormat="1" x14ac:dyDescent="0.35">
      <c r="B305" s="15" t="str">
        <f t="shared" si="41"/>
        <v/>
      </c>
      <c r="C305" s="14">
        <f t="shared" si="42"/>
        <v>51775</v>
      </c>
      <c r="E305" s="20" t="str">
        <f t="shared" si="40"/>
        <v/>
      </c>
      <c r="G305" s="17" t="str">
        <f t="shared" si="46"/>
        <v/>
      </c>
      <c r="H305" s="17" t="str">
        <f t="shared" si="43"/>
        <v/>
      </c>
      <c r="I305" s="16" t="str">
        <f t="shared" si="48"/>
        <v/>
      </c>
      <c r="K305" s="14" t="e">
        <f t="shared" si="47"/>
        <v>#N/A</v>
      </c>
      <c r="L305" s="8" t="e">
        <f t="shared" si="44"/>
        <v>#N/A</v>
      </c>
      <c r="M305" s="8" t="e">
        <f t="shared" si="45"/>
        <v>#N/A</v>
      </c>
      <c r="N305" s="6"/>
      <c r="O305" s="6"/>
      <c r="P305" s="6"/>
      <c r="Q305" s="6"/>
      <c r="R305" s="6"/>
    </row>
    <row r="306" spans="2:18" s="5" customFormat="1" x14ac:dyDescent="0.35">
      <c r="B306" s="15" t="str">
        <f t="shared" si="41"/>
        <v/>
      </c>
      <c r="C306" s="14">
        <f t="shared" si="42"/>
        <v>51806</v>
      </c>
      <c r="E306" s="20" t="str">
        <f t="shared" si="40"/>
        <v/>
      </c>
      <c r="G306" s="17" t="str">
        <f t="shared" si="46"/>
        <v/>
      </c>
      <c r="H306" s="17" t="str">
        <f t="shared" si="43"/>
        <v/>
      </c>
      <c r="I306" s="16" t="str">
        <f t="shared" si="48"/>
        <v/>
      </c>
      <c r="K306" s="14" t="e">
        <f t="shared" si="47"/>
        <v>#N/A</v>
      </c>
      <c r="L306" s="8" t="e">
        <f t="shared" si="44"/>
        <v>#N/A</v>
      </c>
      <c r="M306" s="8" t="e">
        <f t="shared" si="45"/>
        <v>#N/A</v>
      </c>
      <c r="N306" s="6"/>
      <c r="O306" s="6"/>
      <c r="P306" s="6"/>
      <c r="Q306" s="6"/>
      <c r="R306" s="6"/>
    </row>
    <row r="307" spans="2:18" s="5" customFormat="1" x14ac:dyDescent="0.35">
      <c r="B307" s="15" t="str">
        <f t="shared" si="41"/>
        <v/>
      </c>
      <c r="C307" s="14">
        <f t="shared" si="42"/>
        <v>51836</v>
      </c>
      <c r="E307" s="20" t="str">
        <f t="shared" si="40"/>
        <v/>
      </c>
      <c r="G307" s="17" t="str">
        <f t="shared" si="46"/>
        <v/>
      </c>
      <c r="H307" s="17" t="str">
        <f t="shared" si="43"/>
        <v/>
      </c>
      <c r="I307" s="16" t="str">
        <f t="shared" si="48"/>
        <v/>
      </c>
      <c r="K307" s="14" t="e">
        <f t="shared" si="47"/>
        <v>#N/A</v>
      </c>
      <c r="L307" s="8" t="e">
        <f t="shared" si="44"/>
        <v>#N/A</v>
      </c>
      <c r="M307" s="8" t="e">
        <f t="shared" si="45"/>
        <v>#N/A</v>
      </c>
      <c r="N307" s="6"/>
      <c r="O307" s="6"/>
      <c r="P307" s="6"/>
      <c r="Q307" s="6"/>
      <c r="R307" s="6"/>
    </row>
    <row r="308" spans="2:18" s="5" customFormat="1" x14ac:dyDescent="0.35">
      <c r="B308" s="15" t="str">
        <f t="shared" si="41"/>
        <v/>
      </c>
      <c r="C308" s="14">
        <f t="shared" si="42"/>
        <v>51867</v>
      </c>
      <c r="E308" s="20" t="str">
        <f t="shared" si="40"/>
        <v/>
      </c>
      <c r="G308" s="17" t="str">
        <f t="shared" si="46"/>
        <v/>
      </c>
      <c r="H308" s="17" t="str">
        <f t="shared" si="43"/>
        <v/>
      </c>
      <c r="I308" s="16" t="str">
        <f t="shared" si="48"/>
        <v/>
      </c>
      <c r="K308" s="14" t="e">
        <f t="shared" si="47"/>
        <v>#N/A</v>
      </c>
      <c r="L308" s="8" t="e">
        <f t="shared" si="44"/>
        <v>#N/A</v>
      </c>
      <c r="M308" s="8" t="e">
        <f t="shared" si="45"/>
        <v>#N/A</v>
      </c>
      <c r="N308" s="6"/>
      <c r="O308" s="6"/>
      <c r="P308" s="6"/>
      <c r="Q308" s="6"/>
      <c r="R308" s="6"/>
    </row>
    <row r="309" spans="2:18" s="5" customFormat="1" x14ac:dyDescent="0.35">
      <c r="B309" s="15" t="str">
        <f t="shared" si="41"/>
        <v/>
      </c>
      <c r="C309" s="14">
        <f t="shared" si="42"/>
        <v>51898</v>
      </c>
      <c r="E309" s="20" t="str">
        <f t="shared" si="40"/>
        <v/>
      </c>
      <c r="G309" s="17" t="str">
        <f t="shared" si="46"/>
        <v/>
      </c>
      <c r="H309" s="17" t="str">
        <f t="shared" si="43"/>
        <v/>
      </c>
      <c r="I309" s="16" t="str">
        <f t="shared" si="48"/>
        <v/>
      </c>
      <c r="K309" s="14" t="e">
        <f t="shared" si="47"/>
        <v>#N/A</v>
      </c>
      <c r="L309" s="8" t="e">
        <f t="shared" si="44"/>
        <v>#N/A</v>
      </c>
      <c r="M309" s="8" t="e">
        <f t="shared" si="45"/>
        <v>#N/A</v>
      </c>
      <c r="N309" s="6"/>
      <c r="O309" s="6"/>
      <c r="P309" s="6"/>
      <c r="Q309" s="6"/>
      <c r="R309" s="6"/>
    </row>
    <row r="310" spans="2:18" s="5" customFormat="1" x14ac:dyDescent="0.35">
      <c r="B310" s="15" t="str">
        <f t="shared" si="41"/>
        <v/>
      </c>
      <c r="C310" s="14">
        <f t="shared" si="42"/>
        <v>51926</v>
      </c>
      <c r="E310" s="20" t="str">
        <f t="shared" si="40"/>
        <v/>
      </c>
      <c r="G310" s="17" t="str">
        <f t="shared" si="46"/>
        <v/>
      </c>
      <c r="H310" s="17" t="str">
        <f t="shared" si="43"/>
        <v/>
      </c>
      <c r="I310" s="16" t="str">
        <f t="shared" si="48"/>
        <v/>
      </c>
      <c r="K310" s="14" t="e">
        <f t="shared" si="47"/>
        <v>#N/A</v>
      </c>
      <c r="L310" s="8" t="e">
        <f t="shared" si="44"/>
        <v>#N/A</v>
      </c>
      <c r="M310" s="8" t="e">
        <f t="shared" si="45"/>
        <v>#N/A</v>
      </c>
      <c r="N310" s="6"/>
      <c r="O310" s="6"/>
      <c r="P310" s="6"/>
      <c r="Q310" s="6"/>
      <c r="R310" s="6"/>
    </row>
    <row r="311" spans="2:18" s="5" customFormat="1" x14ac:dyDescent="0.35">
      <c r="B311" s="15" t="str">
        <f t="shared" si="41"/>
        <v/>
      </c>
      <c r="C311" s="14">
        <f t="shared" si="42"/>
        <v>51957</v>
      </c>
      <c r="E311" s="20" t="str">
        <f t="shared" si="40"/>
        <v/>
      </c>
      <c r="G311" s="17" t="str">
        <f t="shared" si="46"/>
        <v/>
      </c>
      <c r="H311" s="17" t="str">
        <f t="shared" si="43"/>
        <v/>
      </c>
      <c r="I311" s="16" t="str">
        <f t="shared" si="48"/>
        <v/>
      </c>
      <c r="K311" s="14" t="e">
        <f t="shared" si="47"/>
        <v>#N/A</v>
      </c>
      <c r="L311" s="8" t="e">
        <f t="shared" si="44"/>
        <v>#N/A</v>
      </c>
      <c r="M311" s="8" t="e">
        <f t="shared" si="45"/>
        <v>#N/A</v>
      </c>
      <c r="N311" s="6"/>
      <c r="O311" s="6"/>
      <c r="P311" s="6"/>
      <c r="Q311" s="6"/>
      <c r="R311" s="6"/>
    </row>
    <row r="312" spans="2:18" s="5" customFormat="1" x14ac:dyDescent="0.35">
      <c r="B312" s="15" t="str">
        <f t="shared" si="41"/>
        <v/>
      </c>
      <c r="C312" s="14">
        <f t="shared" si="42"/>
        <v>51987</v>
      </c>
      <c r="E312" s="20" t="str">
        <f t="shared" si="40"/>
        <v/>
      </c>
      <c r="G312" s="17" t="str">
        <f t="shared" si="46"/>
        <v/>
      </c>
      <c r="H312" s="17" t="str">
        <f t="shared" si="43"/>
        <v/>
      </c>
      <c r="I312" s="16" t="str">
        <f t="shared" si="48"/>
        <v/>
      </c>
      <c r="K312" s="14" t="e">
        <f t="shared" si="47"/>
        <v>#N/A</v>
      </c>
      <c r="L312" s="8" t="e">
        <f t="shared" si="44"/>
        <v>#N/A</v>
      </c>
      <c r="M312" s="8" t="e">
        <f t="shared" si="45"/>
        <v>#N/A</v>
      </c>
      <c r="N312" s="6"/>
      <c r="O312" s="6"/>
      <c r="P312" s="6"/>
      <c r="Q312" s="6"/>
      <c r="R312" s="6"/>
    </row>
    <row r="313" spans="2:18" s="5" customFormat="1" x14ac:dyDescent="0.35">
      <c r="B313" s="15" t="str">
        <f t="shared" si="41"/>
        <v/>
      </c>
      <c r="C313" s="14">
        <f t="shared" si="42"/>
        <v>52018</v>
      </c>
      <c r="E313" s="20" t="str">
        <f t="shared" si="40"/>
        <v/>
      </c>
      <c r="G313" s="17" t="str">
        <f t="shared" si="46"/>
        <v/>
      </c>
      <c r="H313" s="17" t="str">
        <f t="shared" si="43"/>
        <v/>
      </c>
      <c r="I313" s="16" t="str">
        <f t="shared" si="48"/>
        <v/>
      </c>
      <c r="K313" s="14" t="e">
        <f t="shared" si="47"/>
        <v>#N/A</v>
      </c>
      <c r="L313" s="8" t="e">
        <f t="shared" si="44"/>
        <v>#N/A</v>
      </c>
      <c r="M313" s="8" t="e">
        <f t="shared" si="45"/>
        <v>#N/A</v>
      </c>
      <c r="N313" s="6"/>
      <c r="O313" s="6"/>
      <c r="P313" s="6"/>
      <c r="Q313" s="6"/>
      <c r="R313" s="6"/>
    </row>
    <row r="314" spans="2:18" s="5" customFormat="1" x14ac:dyDescent="0.35">
      <c r="B314" s="15" t="str">
        <f t="shared" si="41"/>
        <v/>
      </c>
      <c r="C314" s="14">
        <f t="shared" si="42"/>
        <v>52048</v>
      </c>
      <c r="E314" s="20" t="str">
        <f t="shared" si="40"/>
        <v/>
      </c>
      <c r="G314" s="17" t="str">
        <f t="shared" si="46"/>
        <v/>
      </c>
      <c r="H314" s="17" t="str">
        <f t="shared" si="43"/>
        <v/>
      </c>
      <c r="I314" s="16" t="str">
        <f t="shared" si="48"/>
        <v/>
      </c>
      <c r="K314" s="14" t="e">
        <f t="shared" si="47"/>
        <v>#N/A</v>
      </c>
      <c r="L314" s="8" t="e">
        <f t="shared" si="44"/>
        <v>#N/A</v>
      </c>
      <c r="M314" s="8" t="e">
        <f t="shared" si="45"/>
        <v>#N/A</v>
      </c>
      <c r="N314" s="6"/>
      <c r="O314" s="6"/>
      <c r="P314" s="6"/>
      <c r="Q314" s="6"/>
      <c r="R314" s="6"/>
    </row>
    <row r="315" spans="2:18" s="5" customFormat="1" x14ac:dyDescent="0.35">
      <c r="B315" s="15" t="str">
        <f t="shared" si="41"/>
        <v/>
      </c>
      <c r="C315" s="14">
        <f t="shared" si="42"/>
        <v>52079</v>
      </c>
      <c r="E315" s="20" t="str">
        <f t="shared" si="40"/>
        <v/>
      </c>
      <c r="G315" s="17" t="str">
        <f t="shared" si="46"/>
        <v/>
      </c>
      <c r="H315" s="17" t="str">
        <f t="shared" si="43"/>
        <v/>
      </c>
      <c r="I315" s="16" t="str">
        <f t="shared" si="48"/>
        <v/>
      </c>
      <c r="K315" s="14" t="e">
        <f t="shared" si="47"/>
        <v>#N/A</v>
      </c>
      <c r="L315" s="8" t="e">
        <f t="shared" si="44"/>
        <v>#N/A</v>
      </c>
      <c r="M315" s="8" t="e">
        <f t="shared" si="45"/>
        <v>#N/A</v>
      </c>
      <c r="N315" s="6"/>
      <c r="O315" s="6"/>
      <c r="P315" s="6"/>
      <c r="Q315" s="6"/>
      <c r="R315" s="6"/>
    </row>
    <row r="316" spans="2:18" s="5" customFormat="1" x14ac:dyDescent="0.35">
      <c r="B316" s="15" t="str">
        <f t="shared" si="41"/>
        <v/>
      </c>
      <c r="C316" s="14">
        <f t="shared" si="42"/>
        <v>52110</v>
      </c>
      <c r="E316" s="20" t="str">
        <f t="shared" si="40"/>
        <v/>
      </c>
      <c r="G316" s="17" t="str">
        <f t="shared" si="46"/>
        <v/>
      </c>
      <c r="H316" s="17" t="str">
        <f t="shared" si="43"/>
        <v/>
      </c>
      <c r="I316" s="16" t="str">
        <f t="shared" si="48"/>
        <v/>
      </c>
      <c r="K316" s="14" t="e">
        <f t="shared" si="47"/>
        <v>#N/A</v>
      </c>
      <c r="L316" s="8" t="e">
        <f t="shared" si="44"/>
        <v>#N/A</v>
      </c>
      <c r="M316" s="8" t="e">
        <f t="shared" si="45"/>
        <v>#N/A</v>
      </c>
      <c r="N316" s="6"/>
      <c r="O316" s="6"/>
      <c r="P316" s="6"/>
      <c r="Q316" s="6"/>
      <c r="R316" s="6"/>
    </row>
    <row r="317" spans="2:18" s="5" customFormat="1" x14ac:dyDescent="0.35">
      <c r="B317" s="15" t="str">
        <f t="shared" si="41"/>
        <v/>
      </c>
      <c r="C317" s="14">
        <f t="shared" si="42"/>
        <v>52140</v>
      </c>
      <c r="E317" s="20" t="str">
        <f t="shared" si="40"/>
        <v/>
      </c>
      <c r="G317" s="17" t="str">
        <f t="shared" si="46"/>
        <v/>
      </c>
      <c r="H317" s="17" t="str">
        <f t="shared" si="43"/>
        <v/>
      </c>
      <c r="I317" s="16" t="str">
        <f t="shared" si="48"/>
        <v/>
      </c>
      <c r="K317" s="14" t="e">
        <f t="shared" si="47"/>
        <v>#N/A</v>
      </c>
      <c r="L317" s="8" t="e">
        <f t="shared" si="44"/>
        <v>#N/A</v>
      </c>
      <c r="M317" s="8" t="e">
        <f t="shared" si="45"/>
        <v>#N/A</v>
      </c>
      <c r="N317" s="6"/>
      <c r="O317" s="6"/>
      <c r="P317" s="6"/>
      <c r="Q317" s="6"/>
      <c r="R317" s="6"/>
    </row>
    <row r="318" spans="2:18" s="5" customFormat="1" x14ac:dyDescent="0.35">
      <c r="B318" s="15" t="str">
        <f t="shared" si="41"/>
        <v/>
      </c>
      <c r="C318" s="14">
        <f t="shared" si="42"/>
        <v>52171</v>
      </c>
      <c r="E318" s="20" t="str">
        <f t="shared" si="40"/>
        <v/>
      </c>
      <c r="G318" s="17" t="str">
        <f t="shared" si="46"/>
        <v/>
      </c>
      <c r="H318" s="17" t="str">
        <f t="shared" si="43"/>
        <v/>
      </c>
      <c r="I318" s="16" t="str">
        <f t="shared" si="48"/>
        <v/>
      </c>
      <c r="K318" s="14" t="e">
        <f t="shared" si="47"/>
        <v>#N/A</v>
      </c>
      <c r="L318" s="8" t="e">
        <f t="shared" si="44"/>
        <v>#N/A</v>
      </c>
      <c r="M318" s="8" t="e">
        <f t="shared" si="45"/>
        <v>#N/A</v>
      </c>
      <c r="N318" s="6"/>
      <c r="O318" s="6"/>
      <c r="P318" s="6"/>
      <c r="Q318" s="6"/>
      <c r="R318" s="6"/>
    </row>
    <row r="319" spans="2:18" s="5" customFormat="1" x14ac:dyDescent="0.35">
      <c r="B319" s="15" t="str">
        <f t="shared" si="41"/>
        <v/>
      </c>
      <c r="C319" s="14">
        <f t="shared" si="42"/>
        <v>52201</v>
      </c>
      <c r="E319" s="20" t="str">
        <f t="shared" si="40"/>
        <v/>
      </c>
      <c r="G319" s="17" t="str">
        <f t="shared" si="46"/>
        <v/>
      </c>
      <c r="H319" s="17" t="str">
        <f t="shared" si="43"/>
        <v/>
      </c>
      <c r="I319" s="16" t="str">
        <f t="shared" si="48"/>
        <v/>
      </c>
      <c r="K319" s="14" t="e">
        <f t="shared" si="47"/>
        <v>#N/A</v>
      </c>
      <c r="L319" s="8" t="e">
        <f t="shared" si="44"/>
        <v>#N/A</v>
      </c>
      <c r="M319" s="8" t="e">
        <f t="shared" si="45"/>
        <v>#N/A</v>
      </c>
      <c r="N319" s="6"/>
      <c r="O319" s="6"/>
      <c r="P319" s="6"/>
      <c r="Q319" s="6"/>
      <c r="R319" s="6"/>
    </row>
    <row r="320" spans="2:18" s="5" customFormat="1" x14ac:dyDescent="0.35">
      <c r="B320" s="15" t="str">
        <f t="shared" si="41"/>
        <v/>
      </c>
      <c r="C320" s="14">
        <f t="shared" si="42"/>
        <v>52232</v>
      </c>
      <c r="E320" s="20" t="str">
        <f t="shared" si="40"/>
        <v/>
      </c>
      <c r="G320" s="17" t="str">
        <f t="shared" si="46"/>
        <v/>
      </c>
      <c r="H320" s="17" t="str">
        <f t="shared" si="43"/>
        <v/>
      </c>
      <c r="I320" s="16" t="str">
        <f t="shared" si="48"/>
        <v/>
      </c>
      <c r="K320" s="14" t="e">
        <f t="shared" si="47"/>
        <v>#N/A</v>
      </c>
      <c r="L320" s="8" t="e">
        <f t="shared" si="44"/>
        <v>#N/A</v>
      </c>
      <c r="M320" s="8" t="e">
        <f t="shared" si="45"/>
        <v>#N/A</v>
      </c>
      <c r="N320" s="6"/>
      <c r="O320" s="6"/>
      <c r="P320" s="6"/>
      <c r="Q320" s="6"/>
      <c r="R320" s="6"/>
    </row>
    <row r="321" spans="2:18" s="5" customFormat="1" x14ac:dyDescent="0.35">
      <c r="B321" s="15" t="str">
        <f t="shared" si="41"/>
        <v/>
      </c>
      <c r="C321" s="14">
        <f t="shared" si="42"/>
        <v>52263</v>
      </c>
      <c r="E321" s="20" t="str">
        <f t="shared" si="40"/>
        <v/>
      </c>
      <c r="G321" s="17" t="str">
        <f t="shared" si="46"/>
        <v/>
      </c>
      <c r="H321" s="17" t="str">
        <f t="shared" si="43"/>
        <v/>
      </c>
      <c r="I321" s="16" t="str">
        <f t="shared" si="48"/>
        <v/>
      </c>
      <c r="K321" s="14" t="e">
        <f t="shared" si="47"/>
        <v>#N/A</v>
      </c>
      <c r="L321" s="8" t="e">
        <f t="shared" si="44"/>
        <v>#N/A</v>
      </c>
      <c r="M321" s="8" t="e">
        <f t="shared" si="45"/>
        <v>#N/A</v>
      </c>
      <c r="N321" s="6"/>
      <c r="O321" s="6"/>
      <c r="P321" s="6"/>
      <c r="Q321" s="6"/>
      <c r="R321" s="6"/>
    </row>
    <row r="322" spans="2:18" s="5" customFormat="1" x14ac:dyDescent="0.35">
      <c r="B322" s="15" t="str">
        <f t="shared" si="41"/>
        <v/>
      </c>
      <c r="C322" s="14">
        <f t="shared" si="42"/>
        <v>52291</v>
      </c>
      <c r="E322" s="20" t="str">
        <f t="shared" si="40"/>
        <v/>
      </c>
      <c r="G322" s="17" t="str">
        <f t="shared" si="46"/>
        <v/>
      </c>
      <c r="H322" s="17" t="str">
        <f t="shared" si="43"/>
        <v/>
      </c>
      <c r="I322" s="16" t="str">
        <f t="shared" si="48"/>
        <v/>
      </c>
      <c r="K322" s="14" t="e">
        <f t="shared" si="47"/>
        <v>#N/A</v>
      </c>
      <c r="L322" s="8" t="e">
        <f t="shared" si="44"/>
        <v>#N/A</v>
      </c>
      <c r="M322" s="8" t="e">
        <f t="shared" si="45"/>
        <v>#N/A</v>
      </c>
      <c r="N322" s="6"/>
      <c r="O322" s="6"/>
      <c r="P322" s="6"/>
      <c r="Q322" s="6"/>
      <c r="R322" s="6"/>
    </row>
    <row r="323" spans="2:18" s="5" customFormat="1" x14ac:dyDescent="0.35">
      <c r="B323" s="15" t="str">
        <f t="shared" si="41"/>
        <v/>
      </c>
      <c r="C323" s="14">
        <f t="shared" si="42"/>
        <v>52322</v>
      </c>
      <c r="E323" s="20" t="str">
        <f t="shared" si="40"/>
        <v/>
      </c>
      <c r="G323" s="17" t="str">
        <f t="shared" si="46"/>
        <v/>
      </c>
      <c r="H323" s="17" t="str">
        <f t="shared" si="43"/>
        <v/>
      </c>
      <c r="I323" s="16" t="str">
        <f t="shared" si="48"/>
        <v/>
      </c>
      <c r="K323" s="14" t="e">
        <f t="shared" si="47"/>
        <v>#N/A</v>
      </c>
      <c r="L323" s="8" t="e">
        <f t="shared" si="44"/>
        <v>#N/A</v>
      </c>
      <c r="M323" s="8" t="e">
        <f t="shared" si="45"/>
        <v>#N/A</v>
      </c>
      <c r="N323" s="6"/>
      <c r="O323" s="6"/>
      <c r="P323" s="6"/>
      <c r="Q323" s="6"/>
      <c r="R323" s="6"/>
    </row>
    <row r="324" spans="2:18" s="5" customFormat="1" x14ac:dyDescent="0.35">
      <c r="B324" s="15" t="str">
        <f t="shared" si="41"/>
        <v/>
      </c>
      <c r="C324" s="14">
        <f t="shared" si="42"/>
        <v>52352</v>
      </c>
      <c r="E324" s="20" t="str">
        <f t="shared" si="40"/>
        <v/>
      </c>
      <c r="G324" s="17" t="str">
        <f t="shared" si="46"/>
        <v/>
      </c>
      <c r="H324" s="17" t="str">
        <f t="shared" si="43"/>
        <v/>
      </c>
      <c r="I324" s="16" t="str">
        <f t="shared" si="48"/>
        <v/>
      </c>
      <c r="K324" s="14" t="e">
        <f t="shared" si="47"/>
        <v>#N/A</v>
      </c>
      <c r="L324" s="8" t="e">
        <f t="shared" si="44"/>
        <v>#N/A</v>
      </c>
      <c r="M324" s="8" t="e">
        <f t="shared" si="45"/>
        <v>#N/A</v>
      </c>
      <c r="N324" s="6"/>
      <c r="O324" s="6"/>
      <c r="P324" s="6"/>
      <c r="Q324" s="6"/>
      <c r="R324" s="6"/>
    </row>
    <row r="325" spans="2:18" s="5" customFormat="1" x14ac:dyDescent="0.35">
      <c r="B325" s="15" t="str">
        <f t="shared" si="41"/>
        <v/>
      </c>
      <c r="C325" s="14">
        <f t="shared" si="42"/>
        <v>52383</v>
      </c>
      <c r="E325" s="20" t="str">
        <f t="shared" si="40"/>
        <v/>
      </c>
      <c r="G325" s="17" t="str">
        <f t="shared" si="46"/>
        <v/>
      </c>
      <c r="H325" s="17" t="str">
        <f t="shared" si="43"/>
        <v/>
      </c>
      <c r="I325" s="16" t="str">
        <f t="shared" si="48"/>
        <v/>
      </c>
      <c r="K325" s="14" t="e">
        <f t="shared" si="47"/>
        <v>#N/A</v>
      </c>
      <c r="L325" s="8" t="e">
        <f t="shared" si="44"/>
        <v>#N/A</v>
      </c>
      <c r="M325" s="8" t="e">
        <f t="shared" si="45"/>
        <v>#N/A</v>
      </c>
      <c r="N325" s="6"/>
      <c r="O325" s="6"/>
      <c r="P325" s="6"/>
      <c r="Q325" s="6"/>
      <c r="R325" s="6"/>
    </row>
    <row r="326" spans="2:18" s="5" customFormat="1" x14ac:dyDescent="0.35">
      <c r="B326" s="15" t="str">
        <f t="shared" si="41"/>
        <v/>
      </c>
      <c r="C326" s="14">
        <f t="shared" si="42"/>
        <v>52413</v>
      </c>
      <c r="E326" s="20" t="str">
        <f t="shared" si="40"/>
        <v/>
      </c>
      <c r="G326" s="17" t="str">
        <f t="shared" si="46"/>
        <v/>
      </c>
      <c r="H326" s="17" t="str">
        <f t="shared" si="43"/>
        <v/>
      </c>
      <c r="I326" s="16" t="str">
        <f t="shared" si="48"/>
        <v/>
      </c>
      <c r="K326" s="14" t="e">
        <f t="shared" si="47"/>
        <v>#N/A</v>
      </c>
      <c r="L326" s="8" t="e">
        <f t="shared" si="44"/>
        <v>#N/A</v>
      </c>
      <c r="M326" s="8" t="e">
        <f t="shared" si="45"/>
        <v>#N/A</v>
      </c>
      <c r="N326" s="6"/>
      <c r="O326" s="6"/>
      <c r="P326" s="6"/>
      <c r="Q326" s="6"/>
      <c r="R326" s="6"/>
    </row>
    <row r="327" spans="2:18" s="5" customFormat="1" x14ac:dyDescent="0.35">
      <c r="B327" s="15" t="str">
        <f t="shared" si="41"/>
        <v/>
      </c>
      <c r="C327" s="14">
        <f t="shared" si="42"/>
        <v>52444</v>
      </c>
      <c r="E327" s="20" t="str">
        <f t="shared" si="40"/>
        <v/>
      </c>
      <c r="G327" s="17" t="str">
        <f t="shared" si="46"/>
        <v/>
      </c>
      <c r="H327" s="17" t="str">
        <f t="shared" si="43"/>
        <v/>
      </c>
      <c r="I327" s="16" t="str">
        <f t="shared" si="48"/>
        <v/>
      </c>
      <c r="K327" s="14" t="e">
        <f t="shared" si="47"/>
        <v>#N/A</v>
      </c>
      <c r="L327" s="8" t="e">
        <f t="shared" si="44"/>
        <v>#N/A</v>
      </c>
      <c r="M327" s="8" t="e">
        <f t="shared" si="45"/>
        <v>#N/A</v>
      </c>
      <c r="N327" s="6"/>
      <c r="O327" s="6"/>
      <c r="P327" s="6"/>
      <c r="Q327" s="6"/>
      <c r="R327" s="6"/>
    </row>
    <row r="328" spans="2:18" s="5" customFormat="1" x14ac:dyDescent="0.35">
      <c r="B328" s="15" t="str">
        <f t="shared" si="41"/>
        <v/>
      </c>
      <c r="C328" s="14">
        <f t="shared" si="42"/>
        <v>52475</v>
      </c>
      <c r="E328" s="20" t="str">
        <f t="shared" si="40"/>
        <v/>
      </c>
      <c r="G328" s="17" t="str">
        <f t="shared" si="46"/>
        <v/>
      </c>
      <c r="H328" s="17" t="str">
        <f t="shared" si="43"/>
        <v/>
      </c>
      <c r="I328" s="16" t="str">
        <f t="shared" si="48"/>
        <v/>
      </c>
      <c r="K328" s="14" t="e">
        <f t="shared" si="47"/>
        <v>#N/A</v>
      </c>
      <c r="L328" s="8" t="e">
        <f t="shared" si="44"/>
        <v>#N/A</v>
      </c>
      <c r="M328" s="8" t="e">
        <f t="shared" si="45"/>
        <v>#N/A</v>
      </c>
      <c r="N328" s="6"/>
      <c r="O328" s="6"/>
      <c r="P328" s="6"/>
      <c r="Q328" s="6"/>
      <c r="R328" s="6"/>
    </row>
    <row r="329" spans="2:18" s="5" customFormat="1" x14ac:dyDescent="0.35">
      <c r="B329" s="15" t="str">
        <f t="shared" si="41"/>
        <v/>
      </c>
      <c r="C329" s="14">
        <f t="shared" si="42"/>
        <v>52505</v>
      </c>
      <c r="E329" s="20" t="str">
        <f t="shared" si="40"/>
        <v/>
      </c>
      <c r="G329" s="17" t="str">
        <f t="shared" si="46"/>
        <v/>
      </c>
      <c r="H329" s="17" t="str">
        <f t="shared" si="43"/>
        <v/>
      </c>
      <c r="I329" s="16" t="str">
        <f t="shared" si="48"/>
        <v/>
      </c>
      <c r="K329" s="14" t="e">
        <f t="shared" si="47"/>
        <v>#N/A</v>
      </c>
      <c r="L329" s="8" t="e">
        <f t="shared" si="44"/>
        <v>#N/A</v>
      </c>
      <c r="M329" s="8" t="e">
        <f t="shared" si="45"/>
        <v>#N/A</v>
      </c>
      <c r="N329" s="6"/>
      <c r="O329" s="6"/>
      <c r="P329" s="6"/>
      <c r="Q329" s="6"/>
      <c r="R329" s="6"/>
    </row>
    <row r="330" spans="2:18" s="5" customFormat="1" x14ac:dyDescent="0.35">
      <c r="B330" s="15" t="str">
        <f t="shared" si="41"/>
        <v/>
      </c>
      <c r="C330" s="14">
        <f t="shared" si="42"/>
        <v>52536</v>
      </c>
      <c r="E330" s="20" t="str">
        <f t="shared" si="40"/>
        <v/>
      </c>
      <c r="G330" s="17" t="str">
        <f t="shared" si="46"/>
        <v/>
      </c>
      <c r="H330" s="17" t="str">
        <f t="shared" si="43"/>
        <v/>
      </c>
      <c r="I330" s="16" t="str">
        <f t="shared" si="48"/>
        <v/>
      </c>
      <c r="K330" s="14" t="e">
        <f t="shared" si="47"/>
        <v>#N/A</v>
      </c>
      <c r="L330" s="8" t="e">
        <f t="shared" si="44"/>
        <v>#N/A</v>
      </c>
      <c r="M330" s="8" t="e">
        <f t="shared" si="45"/>
        <v>#N/A</v>
      </c>
      <c r="N330" s="6"/>
      <c r="O330" s="6"/>
      <c r="P330" s="6"/>
      <c r="Q330" s="6"/>
      <c r="R330" s="6"/>
    </row>
    <row r="331" spans="2:18" s="5" customFormat="1" x14ac:dyDescent="0.35">
      <c r="B331" s="15" t="str">
        <f t="shared" si="41"/>
        <v/>
      </c>
      <c r="C331" s="14">
        <f t="shared" si="42"/>
        <v>52566</v>
      </c>
      <c r="E331" s="20" t="str">
        <f t="shared" si="40"/>
        <v/>
      </c>
      <c r="G331" s="17" t="str">
        <f t="shared" si="46"/>
        <v/>
      </c>
      <c r="H331" s="17" t="str">
        <f t="shared" si="43"/>
        <v/>
      </c>
      <c r="I331" s="16" t="str">
        <f t="shared" si="48"/>
        <v/>
      </c>
      <c r="K331" s="14" t="e">
        <f t="shared" si="47"/>
        <v>#N/A</v>
      </c>
      <c r="L331" s="8" t="e">
        <f t="shared" si="44"/>
        <v>#N/A</v>
      </c>
      <c r="M331" s="8" t="e">
        <f t="shared" si="45"/>
        <v>#N/A</v>
      </c>
      <c r="N331" s="6"/>
      <c r="O331" s="6"/>
      <c r="P331" s="6"/>
      <c r="Q331" s="6"/>
      <c r="R331" s="6"/>
    </row>
    <row r="332" spans="2:18" s="5" customFormat="1" x14ac:dyDescent="0.35">
      <c r="B332" s="15" t="str">
        <f t="shared" si="41"/>
        <v/>
      </c>
      <c r="C332" s="14">
        <f t="shared" si="42"/>
        <v>52597</v>
      </c>
      <c r="E332" s="20" t="str">
        <f t="shared" si="40"/>
        <v/>
      </c>
      <c r="G332" s="17" t="str">
        <f t="shared" si="46"/>
        <v/>
      </c>
      <c r="H332" s="17" t="str">
        <f t="shared" si="43"/>
        <v/>
      </c>
      <c r="I332" s="16" t="str">
        <f t="shared" si="48"/>
        <v/>
      </c>
      <c r="K332" s="14" t="e">
        <f t="shared" si="47"/>
        <v>#N/A</v>
      </c>
      <c r="L332" s="8" t="e">
        <f t="shared" si="44"/>
        <v>#N/A</v>
      </c>
      <c r="M332" s="8" t="e">
        <f t="shared" si="45"/>
        <v>#N/A</v>
      </c>
      <c r="N332" s="6"/>
      <c r="O332" s="6"/>
      <c r="P332" s="6"/>
      <c r="Q332" s="6"/>
      <c r="R332" s="6"/>
    </row>
    <row r="333" spans="2:18" s="5" customFormat="1" x14ac:dyDescent="0.35">
      <c r="B333" s="15" t="str">
        <f t="shared" si="41"/>
        <v/>
      </c>
      <c r="C333" s="14">
        <f t="shared" si="42"/>
        <v>52628</v>
      </c>
      <c r="E333" s="20" t="str">
        <f t="shared" si="40"/>
        <v/>
      </c>
      <c r="G333" s="17" t="str">
        <f t="shared" si="46"/>
        <v/>
      </c>
      <c r="H333" s="17" t="str">
        <f t="shared" si="43"/>
        <v/>
      </c>
      <c r="I333" s="16" t="str">
        <f t="shared" si="48"/>
        <v/>
      </c>
      <c r="K333" s="14" t="e">
        <f t="shared" si="47"/>
        <v>#N/A</v>
      </c>
      <c r="L333" s="8" t="e">
        <f t="shared" si="44"/>
        <v>#N/A</v>
      </c>
      <c r="M333" s="8" t="e">
        <f t="shared" si="45"/>
        <v>#N/A</v>
      </c>
      <c r="N333" s="6"/>
      <c r="O333" s="6"/>
      <c r="P333" s="6"/>
      <c r="Q333" s="6"/>
      <c r="R333" s="6"/>
    </row>
    <row r="334" spans="2:18" s="5" customFormat="1" x14ac:dyDescent="0.35">
      <c r="B334" s="15" t="str">
        <f t="shared" si="41"/>
        <v/>
      </c>
      <c r="C334" s="14">
        <f t="shared" si="42"/>
        <v>52657</v>
      </c>
      <c r="E334" s="20" t="str">
        <f t="shared" si="40"/>
        <v/>
      </c>
      <c r="G334" s="17" t="str">
        <f t="shared" si="46"/>
        <v/>
      </c>
      <c r="H334" s="17" t="str">
        <f t="shared" si="43"/>
        <v/>
      </c>
      <c r="I334" s="16" t="str">
        <f t="shared" si="48"/>
        <v/>
      </c>
      <c r="K334" s="14" t="e">
        <f t="shared" si="47"/>
        <v>#N/A</v>
      </c>
      <c r="L334" s="8" t="e">
        <f t="shared" si="44"/>
        <v>#N/A</v>
      </c>
      <c r="M334" s="8" t="e">
        <f t="shared" si="45"/>
        <v>#N/A</v>
      </c>
      <c r="N334" s="6"/>
      <c r="O334" s="6"/>
      <c r="P334" s="6"/>
      <c r="Q334" s="6"/>
      <c r="R334" s="6"/>
    </row>
    <row r="335" spans="2:18" s="5" customFormat="1" x14ac:dyDescent="0.35">
      <c r="B335" s="15" t="str">
        <f t="shared" si="41"/>
        <v/>
      </c>
      <c r="C335" s="14">
        <f t="shared" si="42"/>
        <v>52688</v>
      </c>
      <c r="E335" s="20" t="str">
        <f t="shared" si="40"/>
        <v/>
      </c>
      <c r="G335" s="17" t="str">
        <f t="shared" si="46"/>
        <v/>
      </c>
      <c r="H335" s="17" t="str">
        <f t="shared" si="43"/>
        <v/>
      </c>
      <c r="I335" s="16" t="str">
        <f t="shared" si="48"/>
        <v/>
      </c>
      <c r="K335" s="14" t="e">
        <f t="shared" si="47"/>
        <v>#N/A</v>
      </c>
      <c r="L335" s="8" t="e">
        <f t="shared" si="44"/>
        <v>#N/A</v>
      </c>
      <c r="M335" s="8" t="e">
        <f t="shared" si="45"/>
        <v>#N/A</v>
      </c>
      <c r="N335" s="6"/>
      <c r="O335" s="6"/>
      <c r="P335" s="6"/>
      <c r="Q335" s="6"/>
      <c r="R335" s="6"/>
    </row>
    <row r="336" spans="2:18" s="5" customFormat="1" x14ac:dyDescent="0.35">
      <c r="B336" s="15" t="str">
        <f t="shared" si="41"/>
        <v/>
      </c>
      <c r="C336" s="14">
        <f t="shared" si="42"/>
        <v>52718</v>
      </c>
      <c r="E336" s="20" t="str">
        <f t="shared" si="40"/>
        <v/>
      </c>
      <c r="G336" s="17" t="str">
        <f t="shared" si="46"/>
        <v/>
      </c>
      <c r="H336" s="17" t="str">
        <f t="shared" si="43"/>
        <v/>
      </c>
      <c r="I336" s="16" t="str">
        <f t="shared" si="48"/>
        <v/>
      </c>
      <c r="K336" s="14" t="e">
        <f t="shared" si="47"/>
        <v>#N/A</v>
      </c>
      <c r="L336" s="8" t="e">
        <f t="shared" si="44"/>
        <v>#N/A</v>
      </c>
      <c r="M336" s="8" t="e">
        <f t="shared" si="45"/>
        <v>#N/A</v>
      </c>
      <c r="N336" s="6"/>
      <c r="O336" s="6"/>
      <c r="P336" s="6"/>
      <c r="Q336" s="6"/>
      <c r="R336" s="6"/>
    </row>
    <row r="337" spans="2:18" s="5" customFormat="1" x14ac:dyDescent="0.35">
      <c r="B337" s="15" t="str">
        <f t="shared" si="41"/>
        <v/>
      </c>
      <c r="C337" s="14">
        <f t="shared" si="42"/>
        <v>52749</v>
      </c>
      <c r="E337" s="20" t="str">
        <f t="shared" si="40"/>
        <v/>
      </c>
      <c r="G337" s="17" t="str">
        <f t="shared" si="46"/>
        <v/>
      </c>
      <c r="H337" s="17" t="str">
        <f t="shared" si="43"/>
        <v/>
      </c>
      <c r="I337" s="16" t="str">
        <f t="shared" si="48"/>
        <v/>
      </c>
      <c r="K337" s="14" t="e">
        <f t="shared" si="47"/>
        <v>#N/A</v>
      </c>
      <c r="L337" s="8" t="e">
        <f t="shared" si="44"/>
        <v>#N/A</v>
      </c>
      <c r="M337" s="8" t="e">
        <f t="shared" si="45"/>
        <v>#N/A</v>
      </c>
      <c r="N337" s="6"/>
      <c r="O337" s="6"/>
      <c r="P337" s="6"/>
      <c r="Q337" s="6"/>
      <c r="R337" s="6"/>
    </row>
    <row r="338" spans="2:18" s="5" customFormat="1" x14ac:dyDescent="0.35">
      <c r="B338" s="15" t="str">
        <f t="shared" si="41"/>
        <v/>
      </c>
      <c r="C338" s="14">
        <f t="shared" si="42"/>
        <v>52779</v>
      </c>
      <c r="E338" s="20" t="str">
        <f t="shared" si="40"/>
        <v/>
      </c>
      <c r="G338" s="17" t="str">
        <f t="shared" si="46"/>
        <v/>
      </c>
      <c r="H338" s="17" t="str">
        <f t="shared" si="43"/>
        <v/>
      </c>
      <c r="I338" s="16" t="str">
        <f t="shared" si="48"/>
        <v/>
      </c>
      <c r="K338" s="14" t="e">
        <f t="shared" si="47"/>
        <v>#N/A</v>
      </c>
      <c r="L338" s="8" t="e">
        <f t="shared" si="44"/>
        <v>#N/A</v>
      </c>
      <c r="M338" s="8" t="e">
        <f t="shared" si="45"/>
        <v>#N/A</v>
      </c>
      <c r="N338" s="6"/>
      <c r="O338" s="6"/>
      <c r="P338" s="6"/>
      <c r="Q338" s="6"/>
      <c r="R338" s="6"/>
    </row>
    <row r="339" spans="2:18" s="5" customFormat="1" x14ac:dyDescent="0.35">
      <c r="B339" s="15" t="str">
        <f t="shared" si="41"/>
        <v/>
      </c>
      <c r="C339" s="14">
        <f t="shared" si="42"/>
        <v>52810</v>
      </c>
      <c r="E339" s="20" t="str">
        <f t="shared" si="40"/>
        <v/>
      </c>
      <c r="G339" s="17" t="str">
        <f t="shared" si="46"/>
        <v/>
      </c>
      <c r="H339" s="17" t="str">
        <f t="shared" si="43"/>
        <v/>
      </c>
      <c r="I339" s="16" t="str">
        <f t="shared" si="48"/>
        <v/>
      </c>
      <c r="K339" s="14" t="e">
        <f t="shared" si="47"/>
        <v>#N/A</v>
      </c>
      <c r="L339" s="8" t="e">
        <f t="shared" si="44"/>
        <v>#N/A</v>
      </c>
      <c r="M339" s="8" t="e">
        <f t="shared" si="45"/>
        <v>#N/A</v>
      </c>
      <c r="N339" s="6"/>
      <c r="O339" s="6"/>
      <c r="P339" s="6"/>
      <c r="Q339" s="6"/>
      <c r="R339" s="6"/>
    </row>
    <row r="340" spans="2:18" s="5" customFormat="1" x14ac:dyDescent="0.35">
      <c r="B340" s="15" t="str">
        <f t="shared" si="41"/>
        <v/>
      </c>
      <c r="C340" s="14">
        <f t="shared" si="42"/>
        <v>52841</v>
      </c>
      <c r="E340" s="20" t="str">
        <f t="shared" si="40"/>
        <v/>
      </c>
      <c r="G340" s="17" t="str">
        <f t="shared" si="46"/>
        <v/>
      </c>
      <c r="H340" s="17" t="str">
        <f t="shared" si="43"/>
        <v/>
      </c>
      <c r="I340" s="16" t="str">
        <f t="shared" si="48"/>
        <v/>
      </c>
      <c r="K340" s="14" t="e">
        <f t="shared" si="47"/>
        <v>#N/A</v>
      </c>
      <c r="L340" s="8" t="e">
        <f t="shared" si="44"/>
        <v>#N/A</v>
      </c>
      <c r="M340" s="8" t="e">
        <f t="shared" si="45"/>
        <v>#N/A</v>
      </c>
      <c r="N340" s="6"/>
      <c r="O340" s="6"/>
      <c r="P340" s="6"/>
      <c r="Q340" s="6"/>
      <c r="R340" s="6"/>
    </row>
    <row r="341" spans="2:18" s="5" customFormat="1" x14ac:dyDescent="0.35">
      <c r="B341" s="15" t="str">
        <f t="shared" si="41"/>
        <v/>
      </c>
      <c r="C341" s="14">
        <f t="shared" si="42"/>
        <v>52871</v>
      </c>
      <c r="E341" s="20" t="str">
        <f t="shared" si="40"/>
        <v/>
      </c>
      <c r="G341" s="17" t="str">
        <f t="shared" si="46"/>
        <v/>
      </c>
      <c r="H341" s="17" t="str">
        <f t="shared" si="43"/>
        <v/>
      </c>
      <c r="I341" s="16" t="str">
        <f t="shared" si="48"/>
        <v/>
      </c>
      <c r="K341" s="14" t="e">
        <f t="shared" si="47"/>
        <v>#N/A</v>
      </c>
      <c r="L341" s="8" t="e">
        <f t="shared" si="44"/>
        <v>#N/A</v>
      </c>
      <c r="M341" s="8" t="e">
        <f t="shared" si="45"/>
        <v>#N/A</v>
      </c>
      <c r="N341" s="6"/>
      <c r="O341" s="6"/>
      <c r="P341" s="6"/>
      <c r="Q341" s="6"/>
      <c r="R341" s="6"/>
    </row>
    <row r="342" spans="2:18" s="5" customFormat="1" x14ac:dyDescent="0.35">
      <c r="B342" s="15" t="str">
        <f t="shared" si="41"/>
        <v/>
      </c>
      <c r="C342" s="14">
        <f t="shared" si="42"/>
        <v>52902</v>
      </c>
      <c r="E342" s="20" t="str">
        <f t="shared" si="40"/>
        <v/>
      </c>
      <c r="G342" s="17" t="str">
        <f t="shared" si="46"/>
        <v/>
      </c>
      <c r="H342" s="17" t="str">
        <f t="shared" si="43"/>
        <v/>
      </c>
      <c r="I342" s="16" t="str">
        <f t="shared" si="48"/>
        <v/>
      </c>
      <c r="K342" s="14" t="e">
        <f t="shared" si="47"/>
        <v>#N/A</v>
      </c>
      <c r="L342" s="8" t="e">
        <f t="shared" si="44"/>
        <v>#N/A</v>
      </c>
      <c r="M342" s="8" t="e">
        <f t="shared" si="45"/>
        <v>#N/A</v>
      </c>
      <c r="N342" s="6"/>
      <c r="O342" s="6"/>
      <c r="P342" s="6"/>
      <c r="Q342" s="6"/>
      <c r="R342" s="6"/>
    </row>
    <row r="343" spans="2:18" s="5" customFormat="1" x14ac:dyDescent="0.35">
      <c r="B343" s="15" t="str">
        <f t="shared" si="41"/>
        <v/>
      </c>
      <c r="C343" s="14">
        <f t="shared" si="42"/>
        <v>52932</v>
      </c>
      <c r="E343" s="20" t="str">
        <f t="shared" si="40"/>
        <v/>
      </c>
      <c r="G343" s="17" t="str">
        <f t="shared" si="46"/>
        <v/>
      </c>
      <c r="H343" s="17" t="str">
        <f t="shared" si="43"/>
        <v/>
      </c>
      <c r="I343" s="16" t="str">
        <f t="shared" si="48"/>
        <v/>
      </c>
      <c r="K343" s="14" t="e">
        <f t="shared" si="47"/>
        <v>#N/A</v>
      </c>
      <c r="L343" s="8" t="e">
        <f t="shared" si="44"/>
        <v>#N/A</v>
      </c>
      <c r="M343" s="8" t="e">
        <f t="shared" si="45"/>
        <v>#N/A</v>
      </c>
      <c r="N343" s="6"/>
      <c r="O343" s="6"/>
      <c r="P343" s="6"/>
      <c r="Q343" s="6"/>
      <c r="R343" s="6"/>
    </row>
    <row r="344" spans="2:18" s="5" customFormat="1" x14ac:dyDescent="0.35">
      <c r="B344" s="15" t="str">
        <f t="shared" si="41"/>
        <v/>
      </c>
      <c r="C344" s="14">
        <f t="shared" si="42"/>
        <v>52963</v>
      </c>
      <c r="E344" s="20" t="str">
        <f t="shared" si="40"/>
        <v/>
      </c>
      <c r="G344" s="17" t="str">
        <f t="shared" si="46"/>
        <v/>
      </c>
      <c r="H344" s="17" t="str">
        <f t="shared" si="43"/>
        <v/>
      </c>
      <c r="I344" s="16" t="str">
        <f t="shared" si="48"/>
        <v/>
      </c>
      <c r="K344" s="14" t="e">
        <f t="shared" si="47"/>
        <v>#N/A</v>
      </c>
      <c r="L344" s="8" t="e">
        <f t="shared" si="44"/>
        <v>#N/A</v>
      </c>
      <c r="M344" s="8" t="e">
        <f t="shared" si="45"/>
        <v>#N/A</v>
      </c>
      <c r="N344" s="6"/>
      <c r="O344" s="6"/>
      <c r="P344" s="6"/>
      <c r="Q344" s="6"/>
      <c r="R344" s="6"/>
    </row>
    <row r="345" spans="2:18" s="5" customFormat="1" x14ac:dyDescent="0.35">
      <c r="B345" s="15" t="str">
        <f t="shared" si="41"/>
        <v/>
      </c>
      <c r="C345" s="14">
        <f t="shared" si="42"/>
        <v>52994</v>
      </c>
      <c r="E345" s="20" t="str">
        <f t="shared" si="40"/>
        <v/>
      </c>
      <c r="G345" s="17" t="str">
        <f t="shared" si="46"/>
        <v/>
      </c>
      <c r="H345" s="17" t="str">
        <f t="shared" si="43"/>
        <v/>
      </c>
      <c r="I345" s="16" t="str">
        <f t="shared" si="48"/>
        <v/>
      </c>
      <c r="K345" s="14" t="e">
        <f t="shared" si="47"/>
        <v>#N/A</v>
      </c>
      <c r="L345" s="8" t="e">
        <f t="shared" si="44"/>
        <v>#N/A</v>
      </c>
      <c r="M345" s="8" t="e">
        <f t="shared" si="45"/>
        <v>#N/A</v>
      </c>
      <c r="N345" s="6"/>
      <c r="O345" s="6"/>
      <c r="P345" s="6"/>
      <c r="Q345" s="6"/>
      <c r="R345" s="6"/>
    </row>
    <row r="346" spans="2:18" s="5" customFormat="1" x14ac:dyDescent="0.35">
      <c r="B346" s="15" t="str">
        <f t="shared" si="41"/>
        <v/>
      </c>
      <c r="C346" s="14">
        <f t="shared" si="42"/>
        <v>53022</v>
      </c>
      <c r="E346" s="20" t="str">
        <f t="shared" si="40"/>
        <v/>
      </c>
      <c r="G346" s="17" t="str">
        <f t="shared" si="46"/>
        <v/>
      </c>
      <c r="H346" s="17" t="str">
        <f t="shared" si="43"/>
        <v/>
      </c>
      <c r="I346" s="16" t="str">
        <f t="shared" si="48"/>
        <v/>
      </c>
      <c r="K346" s="14" t="e">
        <f t="shared" si="47"/>
        <v>#N/A</v>
      </c>
      <c r="L346" s="8" t="e">
        <f t="shared" si="44"/>
        <v>#N/A</v>
      </c>
      <c r="M346" s="8" t="e">
        <f t="shared" si="45"/>
        <v>#N/A</v>
      </c>
      <c r="N346" s="6"/>
      <c r="O346" s="6"/>
      <c r="P346" s="6"/>
      <c r="Q346" s="6"/>
      <c r="R346" s="6"/>
    </row>
    <row r="347" spans="2:18" s="5" customFormat="1" x14ac:dyDescent="0.35">
      <c r="B347" s="15" t="str">
        <f t="shared" si="41"/>
        <v/>
      </c>
      <c r="C347" s="14">
        <f t="shared" si="42"/>
        <v>53053</v>
      </c>
      <c r="E347" s="20" t="str">
        <f t="shared" si="40"/>
        <v/>
      </c>
      <c r="G347" s="17" t="str">
        <f t="shared" si="46"/>
        <v/>
      </c>
      <c r="H347" s="17" t="str">
        <f t="shared" si="43"/>
        <v/>
      </c>
      <c r="I347" s="16" t="str">
        <f t="shared" si="48"/>
        <v/>
      </c>
      <c r="K347" s="14" t="e">
        <f t="shared" si="47"/>
        <v>#N/A</v>
      </c>
      <c r="L347" s="8" t="e">
        <f t="shared" si="44"/>
        <v>#N/A</v>
      </c>
      <c r="M347" s="8" t="e">
        <f t="shared" si="45"/>
        <v>#N/A</v>
      </c>
      <c r="N347" s="6"/>
      <c r="O347" s="6"/>
      <c r="P347" s="6"/>
      <c r="Q347" s="6"/>
      <c r="R347" s="6"/>
    </row>
    <row r="348" spans="2:18" s="5" customFormat="1" x14ac:dyDescent="0.35">
      <c r="B348" s="15" t="str">
        <f t="shared" si="41"/>
        <v/>
      </c>
      <c r="C348" s="14">
        <f t="shared" si="42"/>
        <v>53083</v>
      </c>
      <c r="E348" s="20" t="str">
        <f t="shared" si="40"/>
        <v/>
      </c>
      <c r="G348" s="17" t="str">
        <f t="shared" si="46"/>
        <v/>
      </c>
      <c r="H348" s="17" t="str">
        <f t="shared" si="43"/>
        <v/>
      </c>
      <c r="I348" s="16" t="str">
        <f t="shared" si="48"/>
        <v/>
      </c>
      <c r="K348" s="14" t="e">
        <f t="shared" si="47"/>
        <v>#N/A</v>
      </c>
      <c r="L348" s="8" t="e">
        <f t="shared" si="44"/>
        <v>#N/A</v>
      </c>
      <c r="M348" s="8" t="e">
        <f t="shared" si="45"/>
        <v>#N/A</v>
      </c>
      <c r="N348" s="6"/>
      <c r="O348" s="6"/>
      <c r="P348" s="6"/>
      <c r="Q348" s="6"/>
      <c r="R348" s="6"/>
    </row>
    <row r="349" spans="2:18" s="5" customFormat="1" x14ac:dyDescent="0.35">
      <c r="B349" s="15" t="str">
        <f t="shared" si="41"/>
        <v/>
      </c>
      <c r="C349" s="14">
        <f t="shared" si="42"/>
        <v>53114</v>
      </c>
      <c r="E349" s="20" t="str">
        <f t="shared" si="40"/>
        <v/>
      </c>
      <c r="G349" s="17" t="str">
        <f t="shared" si="46"/>
        <v/>
      </c>
      <c r="H349" s="17" t="str">
        <f t="shared" si="43"/>
        <v/>
      </c>
      <c r="I349" s="16" t="str">
        <f t="shared" si="48"/>
        <v/>
      </c>
      <c r="K349" s="14" t="e">
        <f t="shared" si="47"/>
        <v>#N/A</v>
      </c>
      <c r="L349" s="8" t="e">
        <f t="shared" si="44"/>
        <v>#N/A</v>
      </c>
      <c r="M349" s="8" t="e">
        <f t="shared" si="45"/>
        <v>#N/A</v>
      </c>
      <c r="N349" s="6"/>
      <c r="O349" s="6"/>
      <c r="P349" s="6"/>
      <c r="Q349" s="6"/>
      <c r="R349" s="6"/>
    </row>
    <row r="350" spans="2:18" s="5" customFormat="1" x14ac:dyDescent="0.35">
      <c r="B350" s="15" t="str">
        <f t="shared" si="41"/>
        <v/>
      </c>
      <c r="C350" s="14">
        <f t="shared" si="42"/>
        <v>53144</v>
      </c>
      <c r="E350" s="20" t="str">
        <f t="shared" si="40"/>
        <v/>
      </c>
      <c r="G350" s="17" t="str">
        <f t="shared" si="46"/>
        <v/>
      </c>
      <c r="H350" s="17" t="str">
        <f t="shared" si="43"/>
        <v/>
      </c>
      <c r="I350" s="16" t="str">
        <f t="shared" si="48"/>
        <v/>
      </c>
      <c r="K350" s="14" t="e">
        <f t="shared" si="47"/>
        <v>#N/A</v>
      </c>
      <c r="L350" s="8" t="e">
        <f t="shared" si="44"/>
        <v>#N/A</v>
      </c>
      <c r="M350" s="8" t="e">
        <f t="shared" si="45"/>
        <v>#N/A</v>
      </c>
      <c r="N350" s="6"/>
      <c r="O350" s="6"/>
      <c r="P350" s="6"/>
      <c r="Q350" s="6"/>
      <c r="R350" s="6"/>
    </row>
    <row r="351" spans="2:18" s="5" customFormat="1" x14ac:dyDescent="0.35">
      <c r="B351" s="15" t="str">
        <f t="shared" si="41"/>
        <v/>
      </c>
      <c r="C351" s="14">
        <f t="shared" si="42"/>
        <v>53175</v>
      </c>
      <c r="E351" s="20" t="str">
        <f t="shared" si="40"/>
        <v/>
      </c>
      <c r="G351" s="17" t="str">
        <f t="shared" si="46"/>
        <v/>
      </c>
      <c r="H351" s="17" t="str">
        <f t="shared" si="43"/>
        <v/>
      </c>
      <c r="I351" s="16" t="str">
        <f t="shared" si="48"/>
        <v/>
      </c>
      <c r="K351" s="14" t="e">
        <f t="shared" si="47"/>
        <v>#N/A</v>
      </c>
      <c r="L351" s="8" t="e">
        <f t="shared" si="44"/>
        <v>#N/A</v>
      </c>
      <c r="M351" s="8" t="e">
        <f t="shared" si="45"/>
        <v>#N/A</v>
      </c>
      <c r="N351" s="6"/>
      <c r="O351" s="6"/>
      <c r="P351" s="6"/>
      <c r="Q351" s="6"/>
      <c r="R351" s="6"/>
    </row>
    <row r="352" spans="2:18" s="5" customFormat="1" x14ac:dyDescent="0.35">
      <c r="B352" s="15" t="str">
        <f t="shared" si="41"/>
        <v/>
      </c>
      <c r="C352" s="14">
        <f t="shared" si="42"/>
        <v>53206</v>
      </c>
      <c r="E352" s="20" t="str">
        <f t="shared" si="40"/>
        <v/>
      </c>
      <c r="G352" s="17" t="str">
        <f t="shared" si="46"/>
        <v/>
      </c>
      <c r="H352" s="17" t="str">
        <f t="shared" si="43"/>
        <v/>
      </c>
      <c r="I352" s="16" t="str">
        <f t="shared" si="48"/>
        <v/>
      </c>
      <c r="K352" s="14" t="e">
        <f t="shared" si="47"/>
        <v>#N/A</v>
      </c>
      <c r="L352" s="8" t="e">
        <f t="shared" si="44"/>
        <v>#N/A</v>
      </c>
      <c r="M352" s="8" t="e">
        <f t="shared" si="45"/>
        <v>#N/A</v>
      </c>
      <c r="N352" s="6"/>
      <c r="O352" s="6"/>
      <c r="P352" s="6"/>
      <c r="Q352" s="6"/>
      <c r="R352" s="6"/>
    </row>
    <row r="353" spans="2:18" s="5" customFormat="1" x14ac:dyDescent="0.35">
      <c r="B353" s="15" t="str">
        <f t="shared" si="41"/>
        <v/>
      </c>
      <c r="C353" s="14">
        <f t="shared" si="42"/>
        <v>53236</v>
      </c>
      <c r="E353" s="20" t="str">
        <f t="shared" si="40"/>
        <v/>
      </c>
      <c r="G353" s="17" t="str">
        <f t="shared" si="46"/>
        <v/>
      </c>
      <c r="H353" s="17" t="str">
        <f t="shared" si="43"/>
        <v/>
      </c>
      <c r="I353" s="16" t="str">
        <f t="shared" si="48"/>
        <v/>
      </c>
      <c r="K353" s="14" t="e">
        <f t="shared" si="47"/>
        <v>#N/A</v>
      </c>
      <c r="L353" s="8" t="e">
        <f t="shared" si="44"/>
        <v>#N/A</v>
      </c>
      <c r="M353" s="8" t="e">
        <f t="shared" si="45"/>
        <v>#N/A</v>
      </c>
      <c r="N353" s="6"/>
      <c r="O353" s="6"/>
      <c r="P353" s="6"/>
      <c r="Q353" s="6"/>
      <c r="R353" s="6"/>
    </row>
    <row r="354" spans="2:18" s="5" customFormat="1" x14ac:dyDescent="0.35">
      <c r="B354" s="15" t="str">
        <f t="shared" si="41"/>
        <v/>
      </c>
      <c r="C354" s="14">
        <f t="shared" si="42"/>
        <v>53267</v>
      </c>
      <c r="E354" s="20" t="str">
        <f t="shared" si="40"/>
        <v/>
      </c>
      <c r="G354" s="17" t="str">
        <f t="shared" si="46"/>
        <v/>
      </c>
      <c r="H354" s="17" t="str">
        <f t="shared" si="43"/>
        <v/>
      </c>
      <c r="I354" s="16" t="str">
        <f t="shared" si="48"/>
        <v/>
      </c>
      <c r="K354" s="14" t="e">
        <f t="shared" si="47"/>
        <v>#N/A</v>
      </c>
      <c r="L354" s="8" t="e">
        <f t="shared" si="44"/>
        <v>#N/A</v>
      </c>
      <c r="M354" s="8" t="e">
        <f t="shared" si="45"/>
        <v>#N/A</v>
      </c>
      <c r="N354" s="6"/>
      <c r="O354" s="6"/>
      <c r="P354" s="6"/>
      <c r="Q354" s="6"/>
      <c r="R354" s="6"/>
    </row>
    <row r="355" spans="2:18" s="5" customFormat="1" x14ac:dyDescent="0.35">
      <c r="B355" s="15" t="str">
        <f t="shared" si="41"/>
        <v/>
      </c>
      <c r="C355" s="14">
        <f t="shared" si="42"/>
        <v>53297</v>
      </c>
      <c r="E355" s="20" t="str">
        <f t="shared" si="40"/>
        <v/>
      </c>
      <c r="G355" s="17" t="str">
        <f t="shared" si="46"/>
        <v/>
      </c>
      <c r="H355" s="17" t="str">
        <f t="shared" si="43"/>
        <v/>
      </c>
      <c r="I355" s="16" t="str">
        <f t="shared" si="48"/>
        <v/>
      </c>
      <c r="K355" s="14" t="e">
        <f t="shared" si="47"/>
        <v>#N/A</v>
      </c>
      <c r="L355" s="8" t="e">
        <f t="shared" si="44"/>
        <v>#N/A</v>
      </c>
      <c r="M355" s="8" t="e">
        <f t="shared" si="45"/>
        <v>#N/A</v>
      </c>
      <c r="N355" s="6"/>
      <c r="O355" s="6"/>
      <c r="P355" s="6"/>
      <c r="Q355" s="6"/>
      <c r="R355" s="6"/>
    </row>
    <row r="356" spans="2:18" s="5" customFormat="1" x14ac:dyDescent="0.35">
      <c r="B356" s="15" t="str">
        <f t="shared" si="41"/>
        <v/>
      </c>
      <c r="C356" s="14">
        <f t="shared" si="42"/>
        <v>53328</v>
      </c>
      <c r="E356" s="20" t="str">
        <f t="shared" ref="E356:E419" si="49">IF(B356="","",IF(B356&lt;=$E$15,0,$E$19))</f>
        <v/>
      </c>
      <c r="G356" s="17" t="str">
        <f t="shared" si="46"/>
        <v/>
      </c>
      <c r="H356" s="17" t="str">
        <f t="shared" si="43"/>
        <v/>
      </c>
      <c r="I356" s="16" t="str">
        <f t="shared" si="48"/>
        <v/>
      </c>
      <c r="K356" s="14" t="e">
        <f t="shared" si="47"/>
        <v>#N/A</v>
      </c>
      <c r="L356" s="8" t="e">
        <f t="shared" si="44"/>
        <v>#N/A</v>
      </c>
      <c r="M356" s="8" t="e">
        <f t="shared" si="45"/>
        <v>#N/A</v>
      </c>
      <c r="N356" s="6"/>
      <c r="O356" s="6"/>
      <c r="P356" s="6"/>
      <c r="Q356" s="6"/>
      <c r="R356" s="6"/>
    </row>
    <row r="357" spans="2:18" s="5" customFormat="1" x14ac:dyDescent="0.35">
      <c r="B357" s="15" t="str">
        <f t="shared" ref="B357:B420" si="50">IF(B356&lt;$E$14,B356+1,"")</f>
        <v/>
      </c>
      <c r="C357" s="14">
        <f t="shared" ref="C357:C420" si="51">IF(B357&gt;0,DATE(YEAR(C356),MONTH(C356)+1,DAY(C356)),"")</f>
        <v>53359</v>
      </c>
      <c r="E357" s="20" t="str">
        <f t="shared" si="49"/>
        <v/>
      </c>
      <c r="G357" s="17" t="str">
        <f t="shared" si="46"/>
        <v/>
      </c>
      <c r="H357" s="17" t="str">
        <f t="shared" ref="H357:H420" si="52">IF(B357="","",E357+G357)</f>
        <v/>
      </c>
      <c r="I357" s="16" t="str">
        <f t="shared" si="48"/>
        <v/>
      </c>
      <c r="K357" s="14" t="e">
        <f t="shared" si="47"/>
        <v>#N/A</v>
      </c>
      <c r="L357" s="8" t="e">
        <f t="shared" ref="L357:L420" si="53">IF(ISNUMBER(F357),F357,#N/A)</f>
        <v>#N/A</v>
      </c>
      <c r="M357" s="8" t="e">
        <f t="shared" ref="M357:M420" si="54">IF(ISNUMBER(H357),H357,#N/A)</f>
        <v>#N/A</v>
      </c>
      <c r="N357" s="6"/>
      <c r="O357" s="6"/>
      <c r="P357" s="6"/>
      <c r="Q357" s="6"/>
      <c r="R357" s="6"/>
    </row>
    <row r="358" spans="2:18" s="5" customFormat="1" x14ac:dyDescent="0.35">
      <c r="B358" s="15" t="str">
        <f t="shared" si="50"/>
        <v/>
      </c>
      <c r="C358" s="14">
        <f t="shared" si="51"/>
        <v>53387</v>
      </c>
      <c r="E358" s="20" t="str">
        <f t="shared" si="49"/>
        <v/>
      </c>
      <c r="G358" s="17" t="str">
        <f t="shared" ref="G358:G421" si="55">IF(B358="","",F357*($E$13/12))</f>
        <v/>
      </c>
      <c r="H358" s="17" t="str">
        <f t="shared" si="52"/>
        <v/>
      </c>
      <c r="I358" s="16" t="str">
        <f t="shared" si="48"/>
        <v/>
      </c>
      <c r="K358" s="14" t="e">
        <f t="shared" ref="K358:K421" si="56">IF(ISNUMBER(B358),DATE(YEAR(K357),MONTH(K357)+1,DAY(K357)),#N/A)</f>
        <v>#N/A</v>
      </c>
      <c r="L358" s="8" t="e">
        <f t="shared" si="53"/>
        <v>#N/A</v>
      </c>
      <c r="M358" s="8" t="e">
        <f t="shared" si="54"/>
        <v>#N/A</v>
      </c>
      <c r="N358" s="6"/>
      <c r="O358" s="6"/>
      <c r="P358" s="6"/>
      <c r="Q358" s="6"/>
      <c r="R358" s="6"/>
    </row>
    <row r="359" spans="2:18" s="5" customFormat="1" x14ac:dyDescent="0.35">
      <c r="B359" s="15" t="str">
        <f t="shared" si="50"/>
        <v/>
      </c>
      <c r="C359" s="14">
        <f t="shared" si="51"/>
        <v>53418</v>
      </c>
      <c r="E359" s="20" t="str">
        <f t="shared" si="49"/>
        <v/>
      </c>
      <c r="G359" s="17" t="str">
        <f t="shared" si="55"/>
        <v/>
      </c>
      <c r="H359" s="17" t="str">
        <f t="shared" si="52"/>
        <v/>
      </c>
      <c r="I359" s="16" t="str">
        <f t="shared" ref="I359:I422" si="57">IF(ISNUMBER(I358-H359),(I358-H359),"")</f>
        <v/>
      </c>
      <c r="K359" s="14" t="e">
        <f t="shared" si="56"/>
        <v>#N/A</v>
      </c>
      <c r="L359" s="8" t="e">
        <f t="shared" si="53"/>
        <v>#N/A</v>
      </c>
      <c r="M359" s="8" t="e">
        <f t="shared" si="54"/>
        <v>#N/A</v>
      </c>
      <c r="N359" s="6"/>
      <c r="O359" s="6"/>
      <c r="P359" s="6"/>
      <c r="Q359" s="6"/>
      <c r="R359" s="6"/>
    </row>
    <row r="360" spans="2:18" s="5" customFormat="1" x14ac:dyDescent="0.35">
      <c r="B360" s="15" t="str">
        <f t="shared" si="50"/>
        <v/>
      </c>
      <c r="C360" s="14">
        <f t="shared" si="51"/>
        <v>53448</v>
      </c>
      <c r="E360" s="20" t="str">
        <f t="shared" si="49"/>
        <v/>
      </c>
      <c r="G360" s="17" t="str">
        <f t="shared" si="55"/>
        <v/>
      </c>
      <c r="H360" s="17" t="str">
        <f t="shared" si="52"/>
        <v/>
      </c>
      <c r="I360" s="16" t="str">
        <f t="shared" si="57"/>
        <v/>
      </c>
      <c r="K360" s="14" t="e">
        <f t="shared" si="56"/>
        <v>#N/A</v>
      </c>
      <c r="L360" s="8" t="e">
        <f t="shared" si="53"/>
        <v>#N/A</v>
      </c>
      <c r="M360" s="8" t="e">
        <f t="shared" si="54"/>
        <v>#N/A</v>
      </c>
      <c r="N360" s="6"/>
      <c r="O360" s="6"/>
      <c r="P360" s="6"/>
      <c r="Q360" s="6"/>
      <c r="R360" s="6"/>
    </row>
    <row r="361" spans="2:18" s="5" customFormat="1" x14ac:dyDescent="0.35">
      <c r="B361" s="15" t="str">
        <f t="shared" si="50"/>
        <v/>
      </c>
      <c r="C361" s="14">
        <f t="shared" si="51"/>
        <v>53479</v>
      </c>
      <c r="E361" s="20" t="str">
        <f t="shared" si="49"/>
        <v/>
      </c>
      <c r="G361" s="17" t="str">
        <f t="shared" si="55"/>
        <v/>
      </c>
      <c r="H361" s="17" t="str">
        <f t="shared" si="52"/>
        <v/>
      </c>
      <c r="I361" s="16" t="str">
        <f t="shared" si="57"/>
        <v/>
      </c>
      <c r="K361" s="14" t="e">
        <f t="shared" si="56"/>
        <v>#N/A</v>
      </c>
      <c r="L361" s="8" t="e">
        <f t="shared" si="53"/>
        <v>#N/A</v>
      </c>
      <c r="M361" s="8" t="e">
        <f t="shared" si="54"/>
        <v>#N/A</v>
      </c>
      <c r="N361" s="6"/>
      <c r="O361" s="6"/>
      <c r="P361" s="6"/>
      <c r="Q361" s="6"/>
      <c r="R361" s="6"/>
    </row>
    <row r="362" spans="2:18" s="5" customFormat="1" x14ac:dyDescent="0.35">
      <c r="B362" s="15" t="str">
        <f t="shared" si="50"/>
        <v/>
      </c>
      <c r="C362" s="14">
        <f t="shared" si="51"/>
        <v>53509</v>
      </c>
      <c r="E362" s="20" t="str">
        <f t="shared" si="49"/>
        <v/>
      </c>
      <c r="G362" s="17" t="str">
        <f t="shared" si="55"/>
        <v/>
      </c>
      <c r="H362" s="17" t="str">
        <f t="shared" si="52"/>
        <v/>
      </c>
      <c r="I362" s="16" t="str">
        <f t="shared" si="57"/>
        <v/>
      </c>
      <c r="K362" s="14" t="e">
        <f t="shared" si="56"/>
        <v>#N/A</v>
      </c>
      <c r="L362" s="8" t="e">
        <f t="shared" si="53"/>
        <v>#N/A</v>
      </c>
      <c r="M362" s="8" t="e">
        <f t="shared" si="54"/>
        <v>#N/A</v>
      </c>
      <c r="N362" s="6"/>
      <c r="O362" s="6"/>
      <c r="P362" s="6"/>
      <c r="Q362" s="6"/>
      <c r="R362" s="6"/>
    </row>
    <row r="363" spans="2:18" s="5" customFormat="1" x14ac:dyDescent="0.35">
      <c r="B363" s="15" t="str">
        <f t="shared" si="50"/>
        <v/>
      </c>
      <c r="C363" s="14">
        <f t="shared" si="51"/>
        <v>53540</v>
      </c>
      <c r="E363" s="20" t="str">
        <f t="shared" si="49"/>
        <v/>
      </c>
      <c r="G363" s="17" t="str">
        <f t="shared" si="55"/>
        <v/>
      </c>
      <c r="H363" s="17" t="str">
        <f t="shared" si="52"/>
        <v/>
      </c>
      <c r="I363" s="16" t="str">
        <f t="shared" si="57"/>
        <v/>
      </c>
      <c r="K363" s="14" t="e">
        <f t="shared" si="56"/>
        <v>#N/A</v>
      </c>
      <c r="L363" s="8" t="e">
        <f t="shared" si="53"/>
        <v>#N/A</v>
      </c>
      <c r="M363" s="8" t="e">
        <f t="shared" si="54"/>
        <v>#N/A</v>
      </c>
      <c r="N363" s="6"/>
      <c r="O363" s="6"/>
      <c r="P363" s="6"/>
      <c r="Q363" s="6"/>
      <c r="R363" s="6"/>
    </row>
    <row r="364" spans="2:18" s="5" customFormat="1" x14ac:dyDescent="0.35">
      <c r="B364" s="15" t="str">
        <f t="shared" si="50"/>
        <v/>
      </c>
      <c r="C364" s="14">
        <f t="shared" si="51"/>
        <v>53571</v>
      </c>
      <c r="E364" s="20" t="str">
        <f t="shared" si="49"/>
        <v/>
      </c>
      <c r="G364" s="17" t="str">
        <f t="shared" si="55"/>
        <v/>
      </c>
      <c r="H364" s="17" t="str">
        <f t="shared" si="52"/>
        <v/>
      </c>
      <c r="I364" s="16" t="str">
        <f t="shared" si="57"/>
        <v/>
      </c>
      <c r="K364" s="14" t="e">
        <f t="shared" si="56"/>
        <v>#N/A</v>
      </c>
      <c r="L364" s="8" t="e">
        <f t="shared" si="53"/>
        <v>#N/A</v>
      </c>
      <c r="M364" s="8" t="e">
        <f t="shared" si="54"/>
        <v>#N/A</v>
      </c>
      <c r="N364" s="6"/>
      <c r="O364" s="6"/>
      <c r="P364" s="6"/>
      <c r="Q364" s="6"/>
      <c r="R364" s="6"/>
    </row>
    <row r="365" spans="2:18" s="5" customFormat="1" x14ac:dyDescent="0.35">
      <c r="B365" s="15" t="str">
        <f t="shared" si="50"/>
        <v/>
      </c>
      <c r="C365" s="14">
        <f t="shared" si="51"/>
        <v>53601</v>
      </c>
      <c r="E365" s="20" t="str">
        <f t="shared" si="49"/>
        <v/>
      </c>
      <c r="G365" s="17" t="str">
        <f t="shared" si="55"/>
        <v/>
      </c>
      <c r="H365" s="17" t="str">
        <f t="shared" si="52"/>
        <v/>
      </c>
      <c r="I365" s="16" t="str">
        <f t="shared" si="57"/>
        <v/>
      </c>
      <c r="K365" s="14" t="e">
        <f t="shared" si="56"/>
        <v>#N/A</v>
      </c>
      <c r="L365" s="8" t="e">
        <f t="shared" si="53"/>
        <v>#N/A</v>
      </c>
      <c r="M365" s="8" t="e">
        <f t="shared" si="54"/>
        <v>#N/A</v>
      </c>
      <c r="N365" s="6"/>
      <c r="O365" s="6"/>
      <c r="P365" s="6"/>
      <c r="Q365" s="6"/>
      <c r="R365" s="6"/>
    </row>
    <row r="366" spans="2:18" s="5" customFormat="1" x14ac:dyDescent="0.35">
      <c r="B366" s="15" t="str">
        <f t="shared" si="50"/>
        <v/>
      </c>
      <c r="C366" s="14">
        <f t="shared" si="51"/>
        <v>53632</v>
      </c>
      <c r="E366" s="20" t="str">
        <f t="shared" si="49"/>
        <v/>
      </c>
      <c r="G366" s="17" t="str">
        <f t="shared" si="55"/>
        <v/>
      </c>
      <c r="H366" s="17" t="str">
        <f t="shared" si="52"/>
        <v/>
      </c>
      <c r="I366" s="16" t="str">
        <f t="shared" si="57"/>
        <v/>
      </c>
      <c r="K366" s="14" t="e">
        <f t="shared" si="56"/>
        <v>#N/A</v>
      </c>
      <c r="L366" s="8" t="e">
        <f t="shared" si="53"/>
        <v>#N/A</v>
      </c>
      <c r="M366" s="8" t="e">
        <f t="shared" si="54"/>
        <v>#N/A</v>
      </c>
      <c r="N366" s="6"/>
      <c r="O366" s="6"/>
      <c r="P366" s="6"/>
      <c r="Q366" s="6"/>
      <c r="R366" s="6"/>
    </row>
    <row r="367" spans="2:18" s="5" customFormat="1" x14ac:dyDescent="0.35">
      <c r="B367" s="15" t="str">
        <f t="shared" si="50"/>
        <v/>
      </c>
      <c r="C367" s="14">
        <f t="shared" si="51"/>
        <v>53662</v>
      </c>
      <c r="E367" s="20" t="str">
        <f t="shared" si="49"/>
        <v/>
      </c>
      <c r="G367" s="17" t="str">
        <f t="shared" si="55"/>
        <v/>
      </c>
      <c r="H367" s="17" t="str">
        <f t="shared" si="52"/>
        <v/>
      </c>
      <c r="I367" s="16" t="str">
        <f t="shared" si="57"/>
        <v/>
      </c>
      <c r="K367" s="14" t="e">
        <f t="shared" si="56"/>
        <v>#N/A</v>
      </c>
      <c r="L367" s="8" t="e">
        <f t="shared" si="53"/>
        <v>#N/A</v>
      </c>
      <c r="M367" s="8" t="e">
        <f t="shared" si="54"/>
        <v>#N/A</v>
      </c>
      <c r="N367" s="6"/>
      <c r="O367" s="6"/>
      <c r="P367" s="6"/>
      <c r="Q367" s="6"/>
      <c r="R367" s="6"/>
    </row>
    <row r="368" spans="2:18" s="5" customFormat="1" x14ac:dyDescent="0.35">
      <c r="B368" s="15" t="str">
        <f t="shared" si="50"/>
        <v/>
      </c>
      <c r="C368" s="14">
        <f t="shared" si="51"/>
        <v>53693</v>
      </c>
      <c r="E368" s="20" t="str">
        <f t="shared" si="49"/>
        <v/>
      </c>
      <c r="G368" s="17" t="str">
        <f t="shared" si="55"/>
        <v/>
      </c>
      <c r="H368" s="17" t="str">
        <f t="shared" si="52"/>
        <v/>
      </c>
      <c r="I368" s="16" t="str">
        <f t="shared" si="57"/>
        <v/>
      </c>
      <c r="K368" s="14" t="e">
        <f t="shared" si="56"/>
        <v>#N/A</v>
      </c>
      <c r="L368" s="8" t="e">
        <f t="shared" si="53"/>
        <v>#N/A</v>
      </c>
      <c r="M368" s="8" t="e">
        <f t="shared" si="54"/>
        <v>#N/A</v>
      </c>
      <c r="N368" s="6"/>
      <c r="O368" s="6"/>
      <c r="P368" s="6"/>
      <c r="Q368" s="6"/>
      <c r="R368" s="6"/>
    </row>
    <row r="369" spans="2:18" s="5" customFormat="1" x14ac:dyDescent="0.35">
      <c r="B369" s="15" t="str">
        <f t="shared" si="50"/>
        <v/>
      </c>
      <c r="C369" s="14">
        <f t="shared" si="51"/>
        <v>53724</v>
      </c>
      <c r="E369" s="20" t="str">
        <f t="shared" si="49"/>
        <v/>
      </c>
      <c r="G369" s="17" t="str">
        <f t="shared" si="55"/>
        <v/>
      </c>
      <c r="H369" s="17" t="str">
        <f t="shared" si="52"/>
        <v/>
      </c>
      <c r="I369" s="16" t="str">
        <f t="shared" si="57"/>
        <v/>
      </c>
      <c r="K369" s="14" t="e">
        <f t="shared" si="56"/>
        <v>#N/A</v>
      </c>
      <c r="L369" s="8" t="e">
        <f t="shared" si="53"/>
        <v>#N/A</v>
      </c>
      <c r="M369" s="8" t="e">
        <f t="shared" si="54"/>
        <v>#N/A</v>
      </c>
      <c r="N369" s="6"/>
      <c r="O369" s="6"/>
      <c r="P369" s="6"/>
      <c r="Q369" s="6"/>
      <c r="R369" s="6"/>
    </row>
    <row r="370" spans="2:18" s="5" customFormat="1" x14ac:dyDescent="0.35">
      <c r="B370" s="15" t="str">
        <f t="shared" si="50"/>
        <v/>
      </c>
      <c r="C370" s="14">
        <f t="shared" si="51"/>
        <v>53752</v>
      </c>
      <c r="E370" s="20" t="str">
        <f t="shared" si="49"/>
        <v/>
      </c>
      <c r="G370" s="17" t="str">
        <f t="shared" si="55"/>
        <v/>
      </c>
      <c r="H370" s="17" t="str">
        <f t="shared" si="52"/>
        <v/>
      </c>
      <c r="I370" s="16" t="str">
        <f t="shared" si="57"/>
        <v/>
      </c>
      <c r="K370" s="14" t="e">
        <f t="shared" si="56"/>
        <v>#N/A</v>
      </c>
      <c r="L370" s="8" t="e">
        <f t="shared" si="53"/>
        <v>#N/A</v>
      </c>
      <c r="M370" s="8" t="e">
        <f t="shared" si="54"/>
        <v>#N/A</v>
      </c>
      <c r="N370" s="6"/>
      <c r="O370" s="6"/>
      <c r="P370" s="6"/>
      <c r="Q370" s="6"/>
      <c r="R370" s="6"/>
    </row>
    <row r="371" spans="2:18" s="5" customFormat="1" x14ac:dyDescent="0.35">
      <c r="B371" s="15" t="str">
        <f t="shared" si="50"/>
        <v/>
      </c>
      <c r="C371" s="14">
        <f t="shared" si="51"/>
        <v>53783</v>
      </c>
      <c r="E371" s="20" t="str">
        <f t="shared" si="49"/>
        <v/>
      </c>
      <c r="G371" s="17" t="str">
        <f t="shared" si="55"/>
        <v/>
      </c>
      <c r="H371" s="17" t="str">
        <f t="shared" si="52"/>
        <v/>
      </c>
      <c r="I371" s="16" t="str">
        <f t="shared" si="57"/>
        <v/>
      </c>
      <c r="K371" s="14" t="e">
        <f t="shared" si="56"/>
        <v>#N/A</v>
      </c>
      <c r="L371" s="8" t="e">
        <f t="shared" si="53"/>
        <v>#N/A</v>
      </c>
      <c r="M371" s="8" t="e">
        <f t="shared" si="54"/>
        <v>#N/A</v>
      </c>
      <c r="N371" s="6"/>
      <c r="O371" s="6"/>
      <c r="P371" s="6"/>
      <c r="Q371" s="6"/>
      <c r="R371" s="6"/>
    </row>
    <row r="372" spans="2:18" s="5" customFormat="1" x14ac:dyDescent="0.35">
      <c r="B372" s="15" t="str">
        <f t="shared" si="50"/>
        <v/>
      </c>
      <c r="C372" s="14">
        <f t="shared" si="51"/>
        <v>53813</v>
      </c>
      <c r="E372" s="20" t="str">
        <f t="shared" si="49"/>
        <v/>
      </c>
      <c r="G372" s="17" t="str">
        <f t="shared" si="55"/>
        <v/>
      </c>
      <c r="H372" s="17" t="str">
        <f t="shared" si="52"/>
        <v/>
      </c>
      <c r="I372" s="16" t="str">
        <f t="shared" si="57"/>
        <v/>
      </c>
      <c r="K372" s="14" t="e">
        <f t="shared" si="56"/>
        <v>#N/A</v>
      </c>
      <c r="L372" s="8" t="e">
        <f t="shared" si="53"/>
        <v>#N/A</v>
      </c>
      <c r="M372" s="8" t="e">
        <f t="shared" si="54"/>
        <v>#N/A</v>
      </c>
      <c r="N372" s="6"/>
      <c r="O372" s="6"/>
      <c r="P372" s="6"/>
      <c r="Q372" s="6"/>
      <c r="R372" s="6"/>
    </row>
    <row r="373" spans="2:18" s="5" customFormat="1" x14ac:dyDescent="0.35">
      <c r="B373" s="15" t="str">
        <f t="shared" si="50"/>
        <v/>
      </c>
      <c r="C373" s="14">
        <f t="shared" si="51"/>
        <v>53844</v>
      </c>
      <c r="E373" s="20" t="str">
        <f t="shared" si="49"/>
        <v/>
      </c>
      <c r="G373" s="17" t="str">
        <f t="shared" si="55"/>
        <v/>
      </c>
      <c r="H373" s="17" t="str">
        <f t="shared" si="52"/>
        <v/>
      </c>
      <c r="I373" s="16" t="str">
        <f t="shared" si="57"/>
        <v/>
      </c>
      <c r="K373" s="14" t="e">
        <f t="shared" si="56"/>
        <v>#N/A</v>
      </c>
      <c r="L373" s="8" t="e">
        <f t="shared" si="53"/>
        <v>#N/A</v>
      </c>
      <c r="M373" s="8" t="e">
        <f t="shared" si="54"/>
        <v>#N/A</v>
      </c>
      <c r="N373" s="6"/>
      <c r="O373" s="6"/>
      <c r="P373" s="6"/>
      <c r="Q373" s="6"/>
      <c r="R373" s="6"/>
    </row>
    <row r="374" spans="2:18" s="5" customFormat="1" x14ac:dyDescent="0.35">
      <c r="B374" s="15" t="str">
        <f t="shared" si="50"/>
        <v/>
      </c>
      <c r="C374" s="14">
        <f t="shared" si="51"/>
        <v>53874</v>
      </c>
      <c r="E374" s="20" t="str">
        <f t="shared" si="49"/>
        <v/>
      </c>
      <c r="G374" s="17" t="str">
        <f t="shared" si="55"/>
        <v/>
      </c>
      <c r="H374" s="17" t="str">
        <f t="shared" si="52"/>
        <v/>
      </c>
      <c r="I374" s="16" t="str">
        <f t="shared" si="57"/>
        <v/>
      </c>
      <c r="K374" s="14" t="e">
        <f t="shared" si="56"/>
        <v>#N/A</v>
      </c>
      <c r="L374" s="8" t="e">
        <f t="shared" si="53"/>
        <v>#N/A</v>
      </c>
      <c r="M374" s="8" t="e">
        <f t="shared" si="54"/>
        <v>#N/A</v>
      </c>
      <c r="N374" s="6"/>
      <c r="O374" s="6"/>
      <c r="P374" s="6"/>
      <c r="Q374" s="6"/>
      <c r="R374" s="6"/>
    </row>
    <row r="375" spans="2:18" s="5" customFormat="1" x14ac:dyDescent="0.35">
      <c r="B375" s="15" t="str">
        <f t="shared" si="50"/>
        <v/>
      </c>
      <c r="C375" s="14">
        <f t="shared" si="51"/>
        <v>53905</v>
      </c>
      <c r="E375" s="20" t="str">
        <f t="shared" si="49"/>
        <v/>
      </c>
      <c r="G375" s="17" t="str">
        <f t="shared" si="55"/>
        <v/>
      </c>
      <c r="H375" s="17" t="str">
        <f t="shared" si="52"/>
        <v/>
      </c>
      <c r="I375" s="16" t="str">
        <f t="shared" si="57"/>
        <v/>
      </c>
      <c r="K375" s="14" t="e">
        <f t="shared" si="56"/>
        <v>#N/A</v>
      </c>
      <c r="L375" s="8" t="e">
        <f t="shared" si="53"/>
        <v>#N/A</v>
      </c>
      <c r="M375" s="8" t="e">
        <f t="shared" si="54"/>
        <v>#N/A</v>
      </c>
      <c r="N375" s="6"/>
      <c r="O375" s="6"/>
      <c r="P375" s="6"/>
      <c r="Q375" s="6"/>
      <c r="R375" s="6"/>
    </row>
    <row r="376" spans="2:18" s="5" customFormat="1" x14ac:dyDescent="0.35">
      <c r="B376" s="15" t="str">
        <f t="shared" si="50"/>
        <v/>
      </c>
      <c r="C376" s="14">
        <f t="shared" si="51"/>
        <v>53936</v>
      </c>
      <c r="E376" s="20" t="str">
        <f t="shared" si="49"/>
        <v/>
      </c>
      <c r="G376" s="17" t="str">
        <f t="shared" si="55"/>
        <v/>
      </c>
      <c r="H376" s="17" t="str">
        <f t="shared" si="52"/>
        <v/>
      </c>
      <c r="I376" s="16" t="str">
        <f t="shared" si="57"/>
        <v/>
      </c>
      <c r="K376" s="14" t="e">
        <f t="shared" si="56"/>
        <v>#N/A</v>
      </c>
      <c r="L376" s="8" t="e">
        <f t="shared" si="53"/>
        <v>#N/A</v>
      </c>
      <c r="M376" s="8" t="e">
        <f t="shared" si="54"/>
        <v>#N/A</v>
      </c>
      <c r="N376" s="6"/>
      <c r="O376" s="6"/>
      <c r="P376" s="6"/>
      <c r="Q376" s="6"/>
      <c r="R376" s="6"/>
    </row>
    <row r="377" spans="2:18" s="5" customFormat="1" x14ac:dyDescent="0.35">
      <c r="B377" s="15" t="str">
        <f t="shared" si="50"/>
        <v/>
      </c>
      <c r="C377" s="14">
        <f t="shared" si="51"/>
        <v>53966</v>
      </c>
      <c r="E377" s="20" t="str">
        <f t="shared" si="49"/>
        <v/>
      </c>
      <c r="G377" s="17" t="str">
        <f t="shared" si="55"/>
        <v/>
      </c>
      <c r="H377" s="17" t="str">
        <f t="shared" si="52"/>
        <v/>
      </c>
      <c r="I377" s="16" t="str">
        <f t="shared" si="57"/>
        <v/>
      </c>
      <c r="K377" s="14" t="e">
        <f t="shared" si="56"/>
        <v>#N/A</v>
      </c>
      <c r="L377" s="8" t="e">
        <f t="shared" si="53"/>
        <v>#N/A</v>
      </c>
      <c r="M377" s="8" t="e">
        <f t="shared" si="54"/>
        <v>#N/A</v>
      </c>
      <c r="N377" s="6"/>
      <c r="O377" s="6"/>
      <c r="P377" s="6"/>
      <c r="Q377" s="6"/>
      <c r="R377" s="6"/>
    </row>
    <row r="378" spans="2:18" s="5" customFormat="1" x14ac:dyDescent="0.35">
      <c r="B378" s="15" t="str">
        <f t="shared" si="50"/>
        <v/>
      </c>
      <c r="C378" s="14">
        <f t="shared" si="51"/>
        <v>53997</v>
      </c>
      <c r="E378" s="20" t="str">
        <f t="shared" si="49"/>
        <v/>
      </c>
      <c r="G378" s="17" t="str">
        <f t="shared" si="55"/>
        <v/>
      </c>
      <c r="H378" s="17" t="str">
        <f t="shared" si="52"/>
        <v/>
      </c>
      <c r="I378" s="16" t="str">
        <f t="shared" si="57"/>
        <v/>
      </c>
      <c r="K378" s="14" t="e">
        <f t="shared" si="56"/>
        <v>#N/A</v>
      </c>
      <c r="L378" s="8" t="e">
        <f t="shared" si="53"/>
        <v>#N/A</v>
      </c>
      <c r="M378" s="8" t="e">
        <f t="shared" si="54"/>
        <v>#N/A</v>
      </c>
      <c r="N378" s="6"/>
      <c r="O378" s="6"/>
      <c r="P378" s="6"/>
      <c r="Q378" s="6"/>
      <c r="R378" s="6"/>
    </row>
    <row r="379" spans="2:18" s="5" customFormat="1" x14ac:dyDescent="0.35">
      <c r="B379" s="15" t="str">
        <f t="shared" si="50"/>
        <v/>
      </c>
      <c r="C379" s="14">
        <f t="shared" si="51"/>
        <v>54027</v>
      </c>
      <c r="E379" s="20" t="str">
        <f t="shared" si="49"/>
        <v/>
      </c>
      <c r="G379" s="17" t="str">
        <f t="shared" si="55"/>
        <v/>
      </c>
      <c r="H379" s="17" t="str">
        <f t="shared" si="52"/>
        <v/>
      </c>
      <c r="I379" s="16" t="str">
        <f t="shared" si="57"/>
        <v/>
      </c>
      <c r="K379" s="14" t="e">
        <f t="shared" si="56"/>
        <v>#N/A</v>
      </c>
      <c r="L379" s="8" t="e">
        <f t="shared" si="53"/>
        <v>#N/A</v>
      </c>
      <c r="M379" s="8" t="e">
        <f t="shared" si="54"/>
        <v>#N/A</v>
      </c>
      <c r="N379" s="6"/>
      <c r="O379" s="6"/>
      <c r="P379" s="6"/>
      <c r="Q379" s="6"/>
      <c r="R379" s="6"/>
    </row>
    <row r="380" spans="2:18" s="5" customFormat="1" x14ac:dyDescent="0.35">
      <c r="B380" s="15" t="str">
        <f t="shared" si="50"/>
        <v/>
      </c>
      <c r="C380" s="14">
        <f t="shared" si="51"/>
        <v>54058</v>
      </c>
      <c r="E380" s="20" t="str">
        <f t="shared" si="49"/>
        <v/>
      </c>
      <c r="G380" s="17" t="str">
        <f t="shared" si="55"/>
        <v/>
      </c>
      <c r="H380" s="17" t="str">
        <f t="shared" si="52"/>
        <v/>
      </c>
      <c r="I380" s="16" t="str">
        <f t="shared" si="57"/>
        <v/>
      </c>
      <c r="K380" s="14" t="e">
        <f t="shared" si="56"/>
        <v>#N/A</v>
      </c>
      <c r="L380" s="8" t="e">
        <f t="shared" si="53"/>
        <v>#N/A</v>
      </c>
      <c r="M380" s="8" t="e">
        <f t="shared" si="54"/>
        <v>#N/A</v>
      </c>
      <c r="N380" s="6"/>
      <c r="O380" s="6"/>
      <c r="P380" s="6"/>
      <c r="Q380" s="6"/>
      <c r="R380" s="6"/>
    </row>
    <row r="381" spans="2:18" s="5" customFormat="1" x14ac:dyDescent="0.35">
      <c r="B381" s="15" t="str">
        <f t="shared" si="50"/>
        <v/>
      </c>
      <c r="C381" s="14">
        <f t="shared" si="51"/>
        <v>54089</v>
      </c>
      <c r="E381" s="20" t="str">
        <f t="shared" si="49"/>
        <v/>
      </c>
      <c r="G381" s="17" t="str">
        <f t="shared" si="55"/>
        <v/>
      </c>
      <c r="H381" s="17" t="str">
        <f t="shared" si="52"/>
        <v/>
      </c>
      <c r="I381" s="16" t="str">
        <f t="shared" si="57"/>
        <v/>
      </c>
      <c r="K381" s="14" t="e">
        <f t="shared" si="56"/>
        <v>#N/A</v>
      </c>
      <c r="L381" s="8" t="e">
        <f t="shared" si="53"/>
        <v>#N/A</v>
      </c>
      <c r="M381" s="8" t="e">
        <f t="shared" si="54"/>
        <v>#N/A</v>
      </c>
      <c r="N381" s="6"/>
      <c r="O381" s="6"/>
      <c r="P381" s="6"/>
      <c r="Q381" s="6"/>
      <c r="R381" s="6"/>
    </row>
    <row r="382" spans="2:18" s="5" customFormat="1" x14ac:dyDescent="0.35">
      <c r="B382" s="15" t="str">
        <f t="shared" si="50"/>
        <v/>
      </c>
      <c r="C382" s="14">
        <f t="shared" si="51"/>
        <v>54118</v>
      </c>
      <c r="E382" s="20" t="str">
        <f t="shared" si="49"/>
        <v/>
      </c>
      <c r="G382" s="17" t="str">
        <f t="shared" si="55"/>
        <v/>
      </c>
      <c r="H382" s="17" t="str">
        <f t="shared" si="52"/>
        <v/>
      </c>
      <c r="I382" s="16" t="str">
        <f t="shared" si="57"/>
        <v/>
      </c>
      <c r="K382" s="14" t="e">
        <f t="shared" si="56"/>
        <v>#N/A</v>
      </c>
      <c r="L382" s="8" t="e">
        <f t="shared" si="53"/>
        <v>#N/A</v>
      </c>
      <c r="M382" s="8" t="e">
        <f t="shared" si="54"/>
        <v>#N/A</v>
      </c>
      <c r="N382" s="6"/>
      <c r="O382" s="6"/>
      <c r="P382" s="6"/>
      <c r="Q382" s="6"/>
      <c r="R382" s="6"/>
    </row>
    <row r="383" spans="2:18" s="5" customFormat="1" x14ac:dyDescent="0.35">
      <c r="B383" s="15" t="str">
        <f t="shared" si="50"/>
        <v/>
      </c>
      <c r="C383" s="14">
        <f t="shared" si="51"/>
        <v>54149</v>
      </c>
      <c r="E383" s="20" t="str">
        <f t="shared" si="49"/>
        <v/>
      </c>
      <c r="G383" s="17" t="str">
        <f t="shared" si="55"/>
        <v/>
      </c>
      <c r="H383" s="17" t="str">
        <f t="shared" si="52"/>
        <v/>
      </c>
      <c r="I383" s="16" t="str">
        <f t="shared" si="57"/>
        <v/>
      </c>
      <c r="K383" s="14" t="e">
        <f t="shared" si="56"/>
        <v>#N/A</v>
      </c>
      <c r="L383" s="8" t="e">
        <f t="shared" si="53"/>
        <v>#N/A</v>
      </c>
      <c r="M383" s="8" t="e">
        <f t="shared" si="54"/>
        <v>#N/A</v>
      </c>
      <c r="N383" s="6"/>
      <c r="O383" s="6"/>
      <c r="P383" s="6"/>
      <c r="Q383" s="6"/>
      <c r="R383" s="6"/>
    </row>
    <row r="384" spans="2:18" s="5" customFormat="1" x14ac:dyDescent="0.35">
      <c r="B384" s="15" t="str">
        <f t="shared" si="50"/>
        <v/>
      </c>
      <c r="C384" s="14">
        <f t="shared" si="51"/>
        <v>54179</v>
      </c>
      <c r="E384" s="20" t="str">
        <f t="shared" si="49"/>
        <v/>
      </c>
      <c r="G384" s="17" t="str">
        <f t="shared" si="55"/>
        <v/>
      </c>
      <c r="H384" s="17" t="str">
        <f t="shared" si="52"/>
        <v/>
      </c>
      <c r="I384" s="16" t="str">
        <f t="shared" si="57"/>
        <v/>
      </c>
      <c r="K384" s="14" t="e">
        <f t="shared" si="56"/>
        <v>#N/A</v>
      </c>
      <c r="L384" s="8" t="e">
        <f t="shared" si="53"/>
        <v>#N/A</v>
      </c>
      <c r="M384" s="8" t="e">
        <f t="shared" si="54"/>
        <v>#N/A</v>
      </c>
      <c r="N384" s="6"/>
      <c r="O384" s="6"/>
      <c r="P384" s="6"/>
      <c r="Q384" s="6"/>
      <c r="R384" s="6"/>
    </row>
    <row r="385" spans="2:18" s="5" customFormat="1" x14ac:dyDescent="0.35">
      <c r="B385" s="15" t="str">
        <f t="shared" si="50"/>
        <v/>
      </c>
      <c r="C385" s="14">
        <f t="shared" si="51"/>
        <v>54210</v>
      </c>
      <c r="E385" s="20" t="str">
        <f t="shared" si="49"/>
        <v/>
      </c>
      <c r="G385" s="17" t="str">
        <f t="shared" si="55"/>
        <v/>
      </c>
      <c r="H385" s="17" t="str">
        <f t="shared" si="52"/>
        <v/>
      </c>
      <c r="I385" s="16" t="str">
        <f t="shared" si="57"/>
        <v/>
      </c>
      <c r="K385" s="14" t="e">
        <f t="shared" si="56"/>
        <v>#N/A</v>
      </c>
      <c r="L385" s="8" t="e">
        <f t="shared" si="53"/>
        <v>#N/A</v>
      </c>
      <c r="M385" s="8" t="e">
        <f t="shared" si="54"/>
        <v>#N/A</v>
      </c>
      <c r="N385" s="6"/>
      <c r="O385" s="6"/>
      <c r="P385" s="6"/>
      <c r="Q385" s="6"/>
      <c r="R385" s="6"/>
    </row>
    <row r="386" spans="2:18" s="5" customFormat="1" x14ac:dyDescent="0.35">
      <c r="B386" s="15" t="str">
        <f t="shared" si="50"/>
        <v/>
      </c>
      <c r="C386" s="14">
        <f t="shared" si="51"/>
        <v>54240</v>
      </c>
      <c r="E386" s="20" t="str">
        <f t="shared" si="49"/>
        <v/>
      </c>
      <c r="G386" s="17" t="str">
        <f t="shared" si="55"/>
        <v/>
      </c>
      <c r="H386" s="17" t="str">
        <f t="shared" si="52"/>
        <v/>
      </c>
      <c r="I386" s="16" t="str">
        <f t="shared" si="57"/>
        <v/>
      </c>
      <c r="K386" s="14" t="e">
        <f t="shared" si="56"/>
        <v>#N/A</v>
      </c>
      <c r="L386" s="8" t="e">
        <f t="shared" si="53"/>
        <v>#N/A</v>
      </c>
      <c r="M386" s="8" t="e">
        <f t="shared" si="54"/>
        <v>#N/A</v>
      </c>
      <c r="N386" s="6"/>
      <c r="O386" s="6"/>
      <c r="P386" s="6"/>
      <c r="Q386" s="6"/>
      <c r="R386" s="6"/>
    </row>
    <row r="387" spans="2:18" s="5" customFormat="1" x14ac:dyDescent="0.35">
      <c r="B387" s="15" t="str">
        <f t="shared" si="50"/>
        <v/>
      </c>
      <c r="C387" s="14">
        <f t="shared" si="51"/>
        <v>54271</v>
      </c>
      <c r="E387" s="20" t="str">
        <f t="shared" si="49"/>
        <v/>
      </c>
      <c r="G387" s="17" t="str">
        <f t="shared" si="55"/>
        <v/>
      </c>
      <c r="H387" s="17" t="str">
        <f t="shared" si="52"/>
        <v/>
      </c>
      <c r="I387" s="16" t="str">
        <f t="shared" si="57"/>
        <v/>
      </c>
      <c r="K387" s="14" t="e">
        <f t="shared" si="56"/>
        <v>#N/A</v>
      </c>
      <c r="L387" s="8" t="e">
        <f t="shared" si="53"/>
        <v>#N/A</v>
      </c>
      <c r="M387" s="8" t="e">
        <f t="shared" si="54"/>
        <v>#N/A</v>
      </c>
      <c r="N387" s="6"/>
      <c r="O387" s="6"/>
      <c r="P387" s="6"/>
      <c r="Q387" s="6"/>
      <c r="R387" s="6"/>
    </row>
    <row r="388" spans="2:18" s="5" customFormat="1" x14ac:dyDescent="0.35">
      <c r="B388" s="15" t="str">
        <f t="shared" si="50"/>
        <v/>
      </c>
      <c r="C388" s="14">
        <f t="shared" si="51"/>
        <v>54302</v>
      </c>
      <c r="E388" s="20" t="str">
        <f t="shared" si="49"/>
        <v/>
      </c>
      <c r="G388" s="17" t="str">
        <f t="shared" si="55"/>
        <v/>
      </c>
      <c r="H388" s="17" t="str">
        <f t="shared" si="52"/>
        <v/>
      </c>
      <c r="I388" s="16" t="str">
        <f t="shared" si="57"/>
        <v/>
      </c>
      <c r="K388" s="14" t="e">
        <f t="shared" si="56"/>
        <v>#N/A</v>
      </c>
      <c r="L388" s="8" t="e">
        <f t="shared" si="53"/>
        <v>#N/A</v>
      </c>
      <c r="M388" s="8" t="e">
        <f t="shared" si="54"/>
        <v>#N/A</v>
      </c>
      <c r="N388" s="6"/>
      <c r="O388" s="6"/>
      <c r="P388" s="6"/>
      <c r="Q388" s="6"/>
      <c r="R388" s="6"/>
    </row>
    <row r="389" spans="2:18" s="5" customFormat="1" x14ac:dyDescent="0.35">
      <c r="B389" s="15" t="str">
        <f t="shared" si="50"/>
        <v/>
      </c>
      <c r="C389" s="14">
        <f t="shared" si="51"/>
        <v>54332</v>
      </c>
      <c r="E389" s="20" t="str">
        <f t="shared" si="49"/>
        <v/>
      </c>
      <c r="G389" s="17" t="str">
        <f t="shared" si="55"/>
        <v/>
      </c>
      <c r="H389" s="17" t="str">
        <f t="shared" si="52"/>
        <v/>
      </c>
      <c r="I389" s="16" t="str">
        <f t="shared" si="57"/>
        <v/>
      </c>
      <c r="K389" s="14" t="e">
        <f t="shared" si="56"/>
        <v>#N/A</v>
      </c>
      <c r="L389" s="8" t="e">
        <f t="shared" si="53"/>
        <v>#N/A</v>
      </c>
      <c r="M389" s="8" t="e">
        <f t="shared" si="54"/>
        <v>#N/A</v>
      </c>
      <c r="N389" s="6"/>
      <c r="O389" s="6"/>
      <c r="P389" s="6"/>
      <c r="Q389" s="6"/>
      <c r="R389" s="6"/>
    </row>
    <row r="390" spans="2:18" s="5" customFormat="1" x14ac:dyDescent="0.35">
      <c r="B390" s="15" t="str">
        <f t="shared" si="50"/>
        <v/>
      </c>
      <c r="C390" s="14">
        <f t="shared" si="51"/>
        <v>54363</v>
      </c>
      <c r="E390" s="20" t="str">
        <f t="shared" si="49"/>
        <v/>
      </c>
      <c r="G390" s="17" t="str">
        <f t="shared" si="55"/>
        <v/>
      </c>
      <c r="H390" s="17" t="str">
        <f t="shared" si="52"/>
        <v/>
      </c>
      <c r="I390" s="16" t="str">
        <f t="shared" si="57"/>
        <v/>
      </c>
      <c r="K390" s="14" t="e">
        <f t="shared" si="56"/>
        <v>#N/A</v>
      </c>
      <c r="L390" s="8" t="e">
        <f t="shared" si="53"/>
        <v>#N/A</v>
      </c>
      <c r="M390" s="8" t="e">
        <f t="shared" si="54"/>
        <v>#N/A</v>
      </c>
      <c r="N390" s="6"/>
      <c r="O390" s="6"/>
      <c r="P390" s="6"/>
      <c r="Q390" s="6"/>
      <c r="R390" s="6"/>
    </row>
    <row r="391" spans="2:18" s="5" customFormat="1" x14ac:dyDescent="0.35">
      <c r="B391" s="15" t="str">
        <f t="shared" si="50"/>
        <v/>
      </c>
      <c r="C391" s="14">
        <f t="shared" si="51"/>
        <v>54393</v>
      </c>
      <c r="E391" s="20" t="str">
        <f t="shared" si="49"/>
        <v/>
      </c>
      <c r="G391" s="17" t="str">
        <f t="shared" si="55"/>
        <v/>
      </c>
      <c r="H391" s="17" t="str">
        <f t="shared" si="52"/>
        <v/>
      </c>
      <c r="I391" s="16" t="str">
        <f t="shared" si="57"/>
        <v/>
      </c>
      <c r="K391" s="14" t="e">
        <f t="shared" si="56"/>
        <v>#N/A</v>
      </c>
      <c r="L391" s="8" t="e">
        <f t="shared" si="53"/>
        <v>#N/A</v>
      </c>
      <c r="M391" s="8" t="e">
        <f t="shared" si="54"/>
        <v>#N/A</v>
      </c>
      <c r="N391" s="6"/>
      <c r="O391" s="6"/>
      <c r="P391" s="6"/>
      <c r="Q391" s="6"/>
      <c r="R391" s="6"/>
    </row>
    <row r="392" spans="2:18" s="5" customFormat="1" x14ac:dyDescent="0.35">
      <c r="B392" s="15" t="str">
        <f t="shared" si="50"/>
        <v/>
      </c>
      <c r="C392" s="14">
        <f t="shared" si="51"/>
        <v>54424</v>
      </c>
      <c r="E392" s="20" t="str">
        <f t="shared" si="49"/>
        <v/>
      </c>
      <c r="G392" s="17" t="str">
        <f t="shared" si="55"/>
        <v/>
      </c>
      <c r="H392" s="17" t="str">
        <f t="shared" si="52"/>
        <v/>
      </c>
      <c r="I392" s="16" t="str">
        <f t="shared" si="57"/>
        <v/>
      </c>
      <c r="K392" s="14" t="e">
        <f t="shared" si="56"/>
        <v>#N/A</v>
      </c>
      <c r="L392" s="8" t="e">
        <f t="shared" si="53"/>
        <v>#N/A</v>
      </c>
      <c r="M392" s="8" t="e">
        <f t="shared" si="54"/>
        <v>#N/A</v>
      </c>
      <c r="N392" s="6"/>
      <c r="O392" s="6"/>
      <c r="P392" s="6"/>
      <c r="Q392" s="6"/>
      <c r="R392" s="6"/>
    </row>
    <row r="393" spans="2:18" s="5" customFormat="1" x14ac:dyDescent="0.35">
      <c r="B393" s="15" t="str">
        <f t="shared" si="50"/>
        <v/>
      </c>
      <c r="C393" s="14">
        <f t="shared" si="51"/>
        <v>54455</v>
      </c>
      <c r="E393" s="20" t="str">
        <f t="shared" si="49"/>
        <v/>
      </c>
      <c r="G393" s="17" t="str">
        <f t="shared" si="55"/>
        <v/>
      </c>
      <c r="H393" s="17" t="str">
        <f t="shared" si="52"/>
        <v/>
      </c>
      <c r="I393" s="16" t="str">
        <f t="shared" si="57"/>
        <v/>
      </c>
      <c r="K393" s="14" t="e">
        <f t="shared" si="56"/>
        <v>#N/A</v>
      </c>
      <c r="L393" s="8" t="e">
        <f t="shared" si="53"/>
        <v>#N/A</v>
      </c>
      <c r="M393" s="8" t="e">
        <f t="shared" si="54"/>
        <v>#N/A</v>
      </c>
      <c r="N393" s="6"/>
      <c r="O393" s="6"/>
      <c r="P393" s="6"/>
      <c r="Q393" s="6"/>
      <c r="R393" s="6"/>
    </row>
    <row r="394" spans="2:18" s="5" customFormat="1" x14ac:dyDescent="0.35">
      <c r="B394" s="15" t="str">
        <f t="shared" si="50"/>
        <v/>
      </c>
      <c r="C394" s="14">
        <f t="shared" si="51"/>
        <v>54483</v>
      </c>
      <c r="E394" s="20" t="str">
        <f t="shared" si="49"/>
        <v/>
      </c>
      <c r="G394" s="17" t="str">
        <f t="shared" si="55"/>
        <v/>
      </c>
      <c r="H394" s="17" t="str">
        <f t="shared" si="52"/>
        <v/>
      </c>
      <c r="I394" s="16" t="str">
        <f t="shared" si="57"/>
        <v/>
      </c>
      <c r="K394" s="14" t="e">
        <f t="shared" si="56"/>
        <v>#N/A</v>
      </c>
      <c r="L394" s="8" t="e">
        <f t="shared" si="53"/>
        <v>#N/A</v>
      </c>
      <c r="M394" s="8" t="e">
        <f t="shared" si="54"/>
        <v>#N/A</v>
      </c>
      <c r="N394" s="6"/>
      <c r="O394" s="6"/>
      <c r="P394" s="6"/>
      <c r="Q394" s="6"/>
      <c r="R394" s="6"/>
    </row>
    <row r="395" spans="2:18" s="5" customFormat="1" x14ac:dyDescent="0.35">
      <c r="B395" s="15" t="str">
        <f t="shared" si="50"/>
        <v/>
      </c>
      <c r="C395" s="14">
        <f t="shared" si="51"/>
        <v>54514</v>
      </c>
      <c r="E395" s="20" t="str">
        <f t="shared" si="49"/>
        <v/>
      </c>
      <c r="G395" s="17" t="str">
        <f t="shared" si="55"/>
        <v/>
      </c>
      <c r="H395" s="17" t="str">
        <f t="shared" si="52"/>
        <v/>
      </c>
      <c r="I395" s="16" t="str">
        <f t="shared" si="57"/>
        <v/>
      </c>
      <c r="K395" s="14" t="e">
        <f t="shared" si="56"/>
        <v>#N/A</v>
      </c>
      <c r="L395" s="8" t="e">
        <f t="shared" si="53"/>
        <v>#N/A</v>
      </c>
      <c r="M395" s="8" t="e">
        <f t="shared" si="54"/>
        <v>#N/A</v>
      </c>
      <c r="N395" s="6"/>
      <c r="O395" s="6"/>
      <c r="P395" s="6"/>
      <c r="Q395" s="6"/>
      <c r="R395" s="6"/>
    </row>
    <row r="396" spans="2:18" s="5" customFormat="1" x14ac:dyDescent="0.35">
      <c r="B396" s="15" t="str">
        <f t="shared" si="50"/>
        <v/>
      </c>
      <c r="C396" s="14">
        <f t="shared" si="51"/>
        <v>54544</v>
      </c>
      <c r="E396" s="20" t="str">
        <f t="shared" si="49"/>
        <v/>
      </c>
      <c r="G396" s="17" t="str">
        <f t="shared" si="55"/>
        <v/>
      </c>
      <c r="H396" s="17" t="str">
        <f t="shared" si="52"/>
        <v/>
      </c>
      <c r="I396" s="16" t="str">
        <f t="shared" si="57"/>
        <v/>
      </c>
      <c r="K396" s="14" t="e">
        <f t="shared" si="56"/>
        <v>#N/A</v>
      </c>
      <c r="L396" s="8" t="e">
        <f t="shared" si="53"/>
        <v>#N/A</v>
      </c>
      <c r="M396" s="8" t="e">
        <f t="shared" si="54"/>
        <v>#N/A</v>
      </c>
      <c r="N396" s="6"/>
      <c r="O396" s="6"/>
      <c r="P396" s="6"/>
      <c r="Q396" s="6"/>
      <c r="R396" s="6"/>
    </row>
    <row r="397" spans="2:18" s="5" customFormat="1" x14ac:dyDescent="0.35">
      <c r="B397" s="15" t="str">
        <f t="shared" si="50"/>
        <v/>
      </c>
      <c r="C397" s="14">
        <f t="shared" si="51"/>
        <v>54575</v>
      </c>
      <c r="E397" s="20" t="str">
        <f t="shared" si="49"/>
        <v/>
      </c>
      <c r="G397" s="17" t="str">
        <f t="shared" si="55"/>
        <v/>
      </c>
      <c r="H397" s="17" t="str">
        <f t="shared" si="52"/>
        <v/>
      </c>
      <c r="I397" s="16" t="str">
        <f t="shared" si="57"/>
        <v/>
      </c>
      <c r="K397" s="14" t="e">
        <f t="shared" si="56"/>
        <v>#N/A</v>
      </c>
      <c r="L397" s="8" t="e">
        <f t="shared" si="53"/>
        <v>#N/A</v>
      </c>
      <c r="M397" s="8" t="e">
        <f t="shared" si="54"/>
        <v>#N/A</v>
      </c>
      <c r="N397" s="6"/>
      <c r="O397" s="6"/>
      <c r="P397" s="6"/>
      <c r="Q397" s="6"/>
      <c r="R397" s="6"/>
    </row>
    <row r="398" spans="2:18" s="5" customFormat="1" x14ac:dyDescent="0.35">
      <c r="B398" s="15" t="str">
        <f t="shared" si="50"/>
        <v/>
      </c>
      <c r="C398" s="14">
        <f t="shared" si="51"/>
        <v>54605</v>
      </c>
      <c r="E398" s="20" t="str">
        <f t="shared" si="49"/>
        <v/>
      </c>
      <c r="G398" s="17" t="str">
        <f t="shared" si="55"/>
        <v/>
      </c>
      <c r="H398" s="17" t="str">
        <f t="shared" si="52"/>
        <v/>
      </c>
      <c r="I398" s="16" t="str">
        <f t="shared" si="57"/>
        <v/>
      </c>
      <c r="K398" s="14" t="e">
        <f t="shared" si="56"/>
        <v>#N/A</v>
      </c>
      <c r="L398" s="8" t="e">
        <f t="shared" si="53"/>
        <v>#N/A</v>
      </c>
      <c r="M398" s="8" t="e">
        <f t="shared" si="54"/>
        <v>#N/A</v>
      </c>
      <c r="N398" s="6"/>
      <c r="O398" s="6"/>
      <c r="P398" s="6"/>
      <c r="Q398" s="6"/>
      <c r="R398" s="6"/>
    </row>
    <row r="399" spans="2:18" s="5" customFormat="1" x14ac:dyDescent="0.35">
      <c r="B399" s="15" t="str">
        <f t="shared" si="50"/>
        <v/>
      </c>
      <c r="C399" s="14">
        <f t="shared" si="51"/>
        <v>54636</v>
      </c>
      <c r="E399" s="20" t="str">
        <f t="shared" si="49"/>
        <v/>
      </c>
      <c r="G399" s="17" t="str">
        <f t="shared" si="55"/>
        <v/>
      </c>
      <c r="H399" s="17" t="str">
        <f t="shared" si="52"/>
        <v/>
      </c>
      <c r="I399" s="16" t="str">
        <f t="shared" si="57"/>
        <v/>
      </c>
      <c r="K399" s="14" t="e">
        <f t="shared" si="56"/>
        <v>#N/A</v>
      </c>
      <c r="L399" s="8" t="e">
        <f t="shared" si="53"/>
        <v>#N/A</v>
      </c>
      <c r="M399" s="8" t="e">
        <f t="shared" si="54"/>
        <v>#N/A</v>
      </c>
      <c r="N399" s="6"/>
      <c r="O399" s="6"/>
      <c r="P399" s="6"/>
      <c r="Q399" s="6"/>
      <c r="R399" s="6"/>
    </row>
    <row r="400" spans="2:18" s="5" customFormat="1" x14ac:dyDescent="0.35">
      <c r="B400" s="15" t="str">
        <f t="shared" si="50"/>
        <v/>
      </c>
      <c r="C400" s="14">
        <f t="shared" si="51"/>
        <v>54667</v>
      </c>
      <c r="E400" s="20" t="str">
        <f t="shared" si="49"/>
        <v/>
      </c>
      <c r="G400" s="17" t="str">
        <f t="shared" si="55"/>
        <v/>
      </c>
      <c r="H400" s="17" t="str">
        <f t="shared" si="52"/>
        <v/>
      </c>
      <c r="I400" s="16" t="str">
        <f t="shared" si="57"/>
        <v/>
      </c>
      <c r="K400" s="14" t="e">
        <f t="shared" si="56"/>
        <v>#N/A</v>
      </c>
      <c r="L400" s="8" t="e">
        <f t="shared" si="53"/>
        <v>#N/A</v>
      </c>
      <c r="M400" s="8" t="e">
        <f t="shared" si="54"/>
        <v>#N/A</v>
      </c>
      <c r="N400" s="6"/>
      <c r="O400" s="6"/>
      <c r="P400" s="6"/>
      <c r="Q400" s="6"/>
      <c r="R400" s="6"/>
    </row>
    <row r="401" spans="2:18" s="5" customFormat="1" x14ac:dyDescent="0.35">
      <c r="B401" s="15" t="str">
        <f t="shared" si="50"/>
        <v/>
      </c>
      <c r="C401" s="14">
        <f t="shared" si="51"/>
        <v>54697</v>
      </c>
      <c r="E401" s="20" t="str">
        <f t="shared" si="49"/>
        <v/>
      </c>
      <c r="G401" s="17" t="str">
        <f t="shared" si="55"/>
        <v/>
      </c>
      <c r="H401" s="17" t="str">
        <f t="shared" si="52"/>
        <v/>
      </c>
      <c r="I401" s="16" t="str">
        <f t="shared" si="57"/>
        <v/>
      </c>
      <c r="K401" s="14" t="e">
        <f t="shared" si="56"/>
        <v>#N/A</v>
      </c>
      <c r="L401" s="8" t="e">
        <f t="shared" si="53"/>
        <v>#N/A</v>
      </c>
      <c r="M401" s="8" t="e">
        <f t="shared" si="54"/>
        <v>#N/A</v>
      </c>
      <c r="N401" s="6"/>
      <c r="O401" s="6"/>
      <c r="P401" s="6"/>
      <c r="Q401" s="6"/>
      <c r="R401" s="6"/>
    </row>
    <row r="402" spans="2:18" s="5" customFormat="1" x14ac:dyDescent="0.35">
      <c r="B402" s="15" t="str">
        <f t="shared" si="50"/>
        <v/>
      </c>
      <c r="C402" s="14">
        <f t="shared" si="51"/>
        <v>54728</v>
      </c>
      <c r="E402" s="20" t="str">
        <f t="shared" si="49"/>
        <v/>
      </c>
      <c r="G402" s="17" t="str">
        <f t="shared" si="55"/>
        <v/>
      </c>
      <c r="H402" s="17" t="str">
        <f t="shared" si="52"/>
        <v/>
      </c>
      <c r="I402" s="16" t="str">
        <f t="shared" si="57"/>
        <v/>
      </c>
      <c r="K402" s="14" t="e">
        <f t="shared" si="56"/>
        <v>#N/A</v>
      </c>
      <c r="L402" s="8" t="e">
        <f t="shared" si="53"/>
        <v>#N/A</v>
      </c>
      <c r="M402" s="8" t="e">
        <f t="shared" si="54"/>
        <v>#N/A</v>
      </c>
      <c r="N402" s="6"/>
      <c r="O402" s="6"/>
      <c r="P402" s="6"/>
      <c r="Q402" s="6"/>
      <c r="R402" s="6"/>
    </row>
    <row r="403" spans="2:18" s="5" customFormat="1" x14ac:dyDescent="0.35">
      <c r="B403" s="15" t="str">
        <f t="shared" si="50"/>
        <v/>
      </c>
      <c r="C403" s="14">
        <f t="shared" si="51"/>
        <v>54758</v>
      </c>
      <c r="E403" s="20" t="str">
        <f t="shared" si="49"/>
        <v/>
      </c>
      <c r="G403" s="17" t="str">
        <f t="shared" si="55"/>
        <v/>
      </c>
      <c r="H403" s="17" t="str">
        <f t="shared" si="52"/>
        <v/>
      </c>
      <c r="I403" s="16" t="str">
        <f t="shared" si="57"/>
        <v/>
      </c>
      <c r="K403" s="14" t="e">
        <f t="shared" si="56"/>
        <v>#N/A</v>
      </c>
      <c r="L403" s="8" t="e">
        <f t="shared" si="53"/>
        <v>#N/A</v>
      </c>
      <c r="M403" s="8" t="e">
        <f t="shared" si="54"/>
        <v>#N/A</v>
      </c>
      <c r="N403" s="6"/>
      <c r="O403" s="6"/>
      <c r="P403" s="6"/>
      <c r="Q403" s="6"/>
      <c r="R403" s="6"/>
    </row>
    <row r="404" spans="2:18" s="5" customFormat="1" x14ac:dyDescent="0.35">
      <c r="B404" s="15" t="str">
        <f t="shared" si="50"/>
        <v/>
      </c>
      <c r="C404" s="14">
        <f t="shared" si="51"/>
        <v>54789</v>
      </c>
      <c r="E404" s="20" t="str">
        <f t="shared" si="49"/>
        <v/>
      </c>
      <c r="G404" s="17" t="str">
        <f t="shared" si="55"/>
        <v/>
      </c>
      <c r="H404" s="17" t="str">
        <f t="shared" si="52"/>
        <v/>
      </c>
      <c r="I404" s="16" t="str">
        <f t="shared" si="57"/>
        <v/>
      </c>
      <c r="K404" s="14" t="e">
        <f t="shared" si="56"/>
        <v>#N/A</v>
      </c>
      <c r="L404" s="8" t="e">
        <f t="shared" si="53"/>
        <v>#N/A</v>
      </c>
      <c r="M404" s="8" t="e">
        <f t="shared" si="54"/>
        <v>#N/A</v>
      </c>
      <c r="N404" s="6"/>
      <c r="O404" s="6"/>
      <c r="P404" s="6"/>
      <c r="Q404" s="6"/>
      <c r="R404" s="6"/>
    </row>
    <row r="405" spans="2:18" s="5" customFormat="1" x14ac:dyDescent="0.35">
      <c r="B405" s="15" t="str">
        <f t="shared" si="50"/>
        <v/>
      </c>
      <c r="C405" s="14">
        <f t="shared" si="51"/>
        <v>54820</v>
      </c>
      <c r="E405" s="20" t="str">
        <f t="shared" si="49"/>
        <v/>
      </c>
      <c r="G405" s="17" t="str">
        <f t="shared" si="55"/>
        <v/>
      </c>
      <c r="H405" s="17" t="str">
        <f t="shared" si="52"/>
        <v/>
      </c>
      <c r="I405" s="16" t="str">
        <f t="shared" si="57"/>
        <v/>
      </c>
      <c r="K405" s="14" t="e">
        <f t="shared" si="56"/>
        <v>#N/A</v>
      </c>
      <c r="L405" s="8" t="e">
        <f t="shared" si="53"/>
        <v>#N/A</v>
      </c>
      <c r="M405" s="8" t="e">
        <f t="shared" si="54"/>
        <v>#N/A</v>
      </c>
      <c r="N405" s="6"/>
      <c r="O405" s="6"/>
      <c r="P405" s="6"/>
      <c r="Q405" s="6"/>
      <c r="R405" s="6"/>
    </row>
    <row r="406" spans="2:18" s="5" customFormat="1" x14ac:dyDescent="0.35">
      <c r="B406" s="15" t="str">
        <f t="shared" si="50"/>
        <v/>
      </c>
      <c r="C406" s="14">
        <f t="shared" si="51"/>
        <v>54848</v>
      </c>
      <c r="E406" s="20" t="str">
        <f t="shared" si="49"/>
        <v/>
      </c>
      <c r="G406" s="17" t="str">
        <f t="shared" si="55"/>
        <v/>
      </c>
      <c r="H406" s="17" t="str">
        <f t="shared" si="52"/>
        <v/>
      </c>
      <c r="I406" s="16" t="str">
        <f t="shared" si="57"/>
        <v/>
      </c>
      <c r="K406" s="14" t="e">
        <f t="shared" si="56"/>
        <v>#N/A</v>
      </c>
      <c r="L406" s="8" t="e">
        <f t="shared" si="53"/>
        <v>#N/A</v>
      </c>
      <c r="M406" s="8" t="e">
        <f t="shared" si="54"/>
        <v>#N/A</v>
      </c>
      <c r="N406" s="6"/>
      <c r="O406" s="6"/>
      <c r="P406" s="6"/>
      <c r="Q406" s="6"/>
      <c r="R406" s="6"/>
    </row>
    <row r="407" spans="2:18" s="5" customFormat="1" x14ac:dyDescent="0.35">
      <c r="B407" s="15" t="str">
        <f t="shared" si="50"/>
        <v/>
      </c>
      <c r="C407" s="14">
        <f t="shared" si="51"/>
        <v>54879</v>
      </c>
      <c r="E407" s="20" t="str">
        <f t="shared" si="49"/>
        <v/>
      </c>
      <c r="G407" s="17" t="str">
        <f t="shared" si="55"/>
        <v/>
      </c>
      <c r="H407" s="17" t="str">
        <f t="shared" si="52"/>
        <v/>
      </c>
      <c r="I407" s="16" t="str">
        <f t="shared" si="57"/>
        <v/>
      </c>
      <c r="K407" s="14" t="e">
        <f t="shared" si="56"/>
        <v>#N/A</v>
      </c>
      <c r="L407" s="8" t="e">
        <f t="shared" si="53"/>
        <v>#N/A</v>
      </c>
      <c r="M407" s="8" t="e">
        <f t="shared" si="54"/>
        <v>#N/A</v>
      </c>
      <c r="N407" s="6"/>
      <c r="O407" s="6"/>
      <c r="P407" s="6"/>
      <c r="Q407" s="6"/>
      <c r="R407" s="6"/>
    </row>
    <row r="408" spans="2:18" s="5" customFormat="1" x14ac:dyDescent="0.35">
      <c r="B408" s="15" t="str">
        <f t="shared" si="50"/>
        <v/>
      </c>
      <c r="C408" s="14">
        <f t="shared" si="51"/>
        <v>54909</v>
      </c>
      <c r="E408" s="20" t="str">
        <f t="shared" si="49"/>
        <v/>
      </c>
      <c r="G408" s="17" t="str">
        <f t="shared" si="55"/>
        <v/>
      </c>
      <c r="H408" s="17" t="str">
        <f t="shared" si="52"/>
        <v/>
      </c>
      <c r="I408" s="16" t="str">
        <f t="shared" si="57"/>
        <v/>
      </c>
      <c r="K408" s="14" t="e">
        <f t="shared" si="56"/>
        <v>#N/A</v>
      </c>
      <c r="L408" s="8" t="e">
        <f t="shared" si="53"/>
        <v>#N/A</v>
      </c>
      <c r="M408" s="8" t="e">
        <f t="shared" si="54"/>
        <v>#N/A</v>
      </c>
      <c r="N408" s="6"/>
      <c r="O408" s="6"/>
      <c r="P408" s="6"/>
      <c r="Q408" s="6"/>
      <c r="R408" s="6"/>
    </row>
    <row r="409" spans="2:18" s="5" customFormat="1" x14ac:dyDescent="0.35">
      <c r="B409" s="15" t="str">
        <f t="shared" si="50"/>
        <v/>
      </c>
      <c r="C409" s="14">
        <f t="shared" si="51"/>
        <v>54940</v>
      </c>
      <c r="E409" s="20" t="str">
        <f t="shared" si="49"/>
        <v/>
      </c>
      <c r="G409" s="17" t="str">
        <f t="shared" si="55"/>
        <v/>
      </c>
      <c r="H409" s="17" t="str">
        <f t="shared" si="52"/>
        <v/>
      </c>
      <c r="I409" s="16" t="str">
        <f t="shared" si="57"/>
        <v/>
      </c>
      <c r="K409" s="14" t="e">
        <f t="shared" si="56"/>
        <v>#N/A</v>
      </c>
      <c r="L409" s="8" t="e">
        <f t="shared" si="53"/>
        <v>#N/A</v>
      </c>
      <c r="M409" s="8" t="e">
        <f t="shared" si="54"/>
        <v>#N/A</v>
      </c>
      <c r="N409" s="6"/>
      <c r="O409" s="6"/>
      <c r="P409" s="6"/>
      <c r="Q409" s="6"/>
      <c r="R409" s="6"/>
    </row>
    <row r="410" spans="2:18" s="5" customFormat="1" x14ac:dyDescent="0.35">
      <c r="B410" s="15" t="str">
        <f t="shared" si="50"/>
        <v/>
      </c>
      <c r="C410" s="14">
        <f t="shared" si="51"/>
        <v>54970</v>
      </c>
      <c r="E410" s="20" t="str">
        <f t="shared" si="49"/>
        <v/>
      </c>
      <c r="G410" s="17" t="str">
        <f t="shared" si="55"/>
        <v/>
      </c>
      <c r="H410" s="17" t="str">
        <f t="shared" si="52"/>
        <v/>
      </c>
      <c r="I410" s="16" t="str">
        <f t="shared" si="57"/>
        <v/>
      </c>
      <c r="K410" s="14" t="e">
        <f t="shared" si="56"/>
        <v>#N/A</v>
      </c>
      <c r="L410" s="8" t="e">
        <f t="shared" si="53"/>
        <v>#N/A</v>
      </c>
      <c r="M410" s="8" t="e">
        <f t="shared" si="54"/>
        <v>#N/A</v>
      </c>
      <c r="N410" s="6"/>
      <c r="O410" s="6"/>
      <c r="P410" s="6"/>
      <c r="Q410" s="6"/>
      <c r="R410" s="6"/>
    </row>
    <row r="411" spans="2:18" s="5" customFormat="1" x14ac:dyDescent="0.35">
      <c r="B411" s="15" t="str">
        <f t="shared" si="50"/>
        <v/>
      </c>
      <c r="C411" s="14">
        <f t="shared" si="51"/>
        <v>55001</v>
      </c>
      <c r="E411" s="20" t="str">
        <f t="shared" si="49"/>
        <v/>
      </c>
      <c r="G411" s="17" t="str">
        <f t="shared" si="55"/>
        <v/>
      </c>
      <c r="H411" s="17" t="str">
        <f t="shared" si="52"/>
        <v/>
      </c>
      <c r="I411" s="16" t="str">
        <f t="shared" si="57"/>
        <v/>
      </c>
      <c r="K411" s="14" t="e">
        <f t="shared" si="56"/>
        <v>#N/A</v>
      </c>
      <c r="L411" s="8" t="e">
        <f t="shared" si="53"/>
        <v>#N/A</v>
      </c>
      <c r="M411" s="8" t="e">
        <f t="shared" si="54"/>
        <v>#N/A</v>
      </c>
      <c r="N411" s="6"/>
      <c r="O411" s="6"/>
      <c r="P411" s="6"/>
      <c r="Q411" s="6"/>
      <c r="R411" s="6"/>
    </row>
    <row r="412" spans="2:18" s="5" customFormat="1" x14ac:dyDescent="0.35">
      <c r="B412" s="15" t="str">
        <f t="shared" si="50"/>
        <v/>
      </c>
      <c r="C412" s="14">
        <f t="shared" si="51"/>
        <v>55032</v>
      </c>
      <c r="E412" s="20" t="str">
        <f t="shared" si="49"/>
        <v/>
      </c>
      <c r="G412" s="17" t="str">
        <f t="shared" si="55"/>
        <v/>
      </c>
      <c r="H412" s="17" t="str">
        <f t="shared" si="52"/>
        <v/>
      </c>
      <c r="I412" s="16" t="str">
        <f t="shared" si="57"/>
        <v/>
      </c>
      <c r="K412" s="14" t="e">
        <f t="shared" si="56"/>
        <v>#N/A</v>
      </c>
      <c r="L412" s="8" t="e">
        <f t="shared" si="53"/>
        <v>#N/A</v>
      </c>
      <c r="M412" s="8" t="e">
        <f t="shared" si="54"/>
        <v>#N/A</v>
      </c>
      <c r="N412" s="6"/>
      <c r="O412" s="6"/>
      <c r="P412" s="6"/>
      <c r="Q412" s="6"/>
      <c r="R412" s="6"/>
    </row>
    <row r="413" spans="2:18" s="5" customFormat="1" x14ac:dyDescent="0.35">
      <c r="B413" s="15" t="str">
        <f t="shared" si="50"/>
        <v/>
      </c>
      <c r="C413" s="14">
        <f t="shared" si="51"/>
        <v>55062</v>
      </c>
      <c r="E413" s="20" t="str">
        <f t="shared" si="49"/>
        <v/>
      </c>
      <c r="G413" s="17" t="str">
        <f t="shared" si="55"/>
        <v/>
      </c>
      <c r="H413" s="17" t="str">
        <f t="shared" si="52"/>
        <v/>
      </c>
      <c r="I413" s="16" t="str">
        <f t="shared" si="57"/>
        <v/>
      </c>
      <c r="K413" s="14" t="e">
        <f t="shared" si="56"/>
        <v>#N/A</v>
      </c>
      <c r="L413" s="8" t="e">
        <f t="shared" si="53"/>
        <v>#N/A</v>
      </c>
      <c r="M413" s="8" t="e">
        <f t="shared" si="54"/>
        <v>#N/A</v>
      </c>
      <c r="N413" s="6"/>
      <c r="O413" s="6"/>
      <c r="P413" s="6"/>
      <c r="Q413" s="6"/>
      <c r="R413" s="6"/>
    </row>
    <row r="414" spans="2:18" s="5" customFormat="1" x14ac:dyDescent="0.35">
      <c r="B414" s="15" t="str">
        <f t="shared" si="50"/>
        <v/>
      </c>
      <c r="C414" s="14">
        <f t="shared" si="51"/>
        <v>55093</v>
      </c>
      <c r="E414" s="20" t="str">
        <f t="shared" si="49"/>
        <v/>
      </c>
      <c r="G414" s="17" t="str">
        <f t="shared" si="55"/>
        <v/>
      </c>
      <c r="H414" s="17" t="str">
        <f t="shared" si="52"/>
        <v/>
      </c>
      <c r="I414" s="16" t="str">
        <f t="shared" si="57"/>
        <v/>
      </c>
      <c r="K414" s="14" t="e">
        <f t="shared" si="56"/>
        <v>#N/A</v>
      </c>
      <c r="L414" s="8" t="e">
        <f t="shared" si="53"/>
        <v>#N/A</v>
      </c>
      <c r="M414" s="8" t="e">
        <f t="shared" si="54"/>
        <v>#N/A</v>
      </c>
      <c r="N414" s="6"/>
      <c r="O414" s="6"/>
      <c r="P414" s="6"/>
      <c r="Q414" s="6"/>
      <c r="R414" s="6"/>
    </row>
    <row r="415" spans="2:18" s="5" customFormat="1" x14ac:dyDescent="0.35">
      <c r="B415" s="15" t="str">
        <f t="shared" si="50"/>
        <v/>
      </c>
      <c r="C415" s="14">
        <f t="shared" si="51"/>
        <v>55123</v>
      </c>
      <c r="E415" s="20" t="str">
        <f t="shared" si="49"/>
        <v/>
      </c>
      <c r="G415" s="17" t="str">
        <f t="shared" si="55"/>
        <v/>
      </c>
      <c r="H415" s="17" t="str">
        <f t="shared" si="52"/>
        <v/>
      </c>
      <c r="I415" s="16" t="str">
        <f t="shared" si="57"/>
        <v/>
      </c>
      <c r="K415" s="14" t="e">
        <f t="shared" si="56"/>
        <v>#N/A</v>
      </c>
      <c r="L415" s="8" t="e">
        <f t="shared" si="53"/>
        <v>#N/A</v>
      </c>
      <c r="M415" s="8" t="e">
        <f t="shared" si="54"/>
        <v>#N/A</v>
      </c>
      <c r="N415" s="6"/>
      <c r="O415" s="6"/>
      <c r="P415" s="6"/>
      <c r="Q415" s="6"/>
      <c r="R415" s="6"/>
    </row>
    <row r="416" spans="2:18" s="5" customFormat="1" x14ac:dyDescent="0.35">
      <c r="B416" s="15" t="str">
        <f t="shared" si="50"/>
        <v/>
      </c>
      <c r="C416" s="14">
        <f t="shared" si="51"/>
        <v>55154</v>
      </c>
      <c r="E416" s="20" t="str">
        <f t="shared" si="49"/>
        <v/>
      </c>
      <c r="G416" s="17" t="str">
        <f t="shared" si="55"/>
        <v/>
      </c>
      <c r="H416" s="17" t="str">
        <f t="shared" si="52"/>
        <v/>
      </c>
      <c r="I416" s="16" t="str">
        <f t="shared" si="57"/>
        <v/>
      </c>
      <c r="K416" s="14" t="e">
        <f t="shared" si="56"/>
        <v>#N/A</v>
      </c>
      <c r="L416" s="8" t="e">
        <f t="shared" si="53"/>
        <v>#N/A</v>
      </c>
      <c r="M416" s="8" t="e">
        <f t="shared" si="54"/>
        <v>#N/A</v>
      </c>
      <c r="N416" s="6"/>
      <c r="O416" s="6"/>
      <c r="P416" s="6"/>
      <c r="Q416" s="6"/>
      <c r="R416" s="6"/>
    </row>
    <row r="417" spans="2:18" s="5" customFormat="1" x14ac:dyDescent="0.35">
      <c r="B417" s="15" t="str">
        <f t="shared" si="50"/>
        <v/>
      </c>
      <c r="C417" s="14">
        <f t="shared" si="51"/>
        <v>55185</v>
      </c>
      <c r="E417" s="20" t="str">
        <f t="shared" si="49"/>
        <v/>
      </c>
      <c r="G417" s="17" t="str">
        <f t="shared" si="55"/>
        <v/>
      </c>
      <c r="H417" s="17" t="str">
        <f t="shared" si="52"/>
        <v/>
      </c>
      <c r="I417" s="16" t="str">
        <f t="shared" si="57"/>
        <v/>
      </c>
      <c r="K417" s="14" t="e">
        <f t="shared" si="56"/>
        <v>#N/A</v>
      </c>
      <c r="L417" s="8" t="e">
        <f t="shared" si="53"/>
        <v>#N/A</v>
      </c>
      <c r="M417" s="8" t="e">
        <f t="shared" si="54"/>
        <v>#N/A</v>
      </c>
      <c r="N417" s="6"/>
      <c r="O417" s="6"/>
      <c r="P417" s="6"/>
      <c r="Q417" s="6"/>
      <c r="R417" s="6"/>
    </row>
    <row r="418" spans="2:18" s="5" customFormat="1" x14ac:dyDescent="0.35">
      <c r="B418" s="15" t="str">
        <f t="shared" si="50"/>
        <v/>
      </c>
      <c r="C418" s="14">
        <f t="shared" si="51"/>
        <v>55213</v>
      </c>
      <c r="E418" s="20" t="str">
        <f t="shared" si="49"/>
        <v/>
      </c>
      <c r="G418" s="17" t="str">
        <f t="shared" si="55"/>
        <v/>
      </c>
      <c r="H418" s="17" t="str">
        <f t="shared" si="52"/>
        <v/>
      </c>
      <c r="I418" s="16" t="str">
        <f t="shared" si="57"/>
        <v/>
      </c>
      <c r="K418" s="14" t="e">
        <f t="shared" si="56"/>
        <v>#N/A</v>
      </c>
      <c r="L418" s="8" t="e">
        <f t="shared" si="53"/>
        <v>#N/A</v>
      </c>
      <c r="M418" s="8" t="e">
        <f t="shared" si="54"/>
        <v>#N/A</v>
      </c>
      <c r="N418" s="6"/>
      <c r="O418" s="6"/>
      <c r="P418" s="6"/>
      <c r="Q418" s="6"/>
      <c r="R418" s="6"/>
    </row>
    <row r="419" spans="2:18" s="5" customFormat="1" x14ac:dyDescent="0.35">
      <c r="B419" s="15" t="str">
        <f t="shared" si="50"/>
        <v/>
      </c>
      <c r="C419" s="14">
        <f t="shared" si="51"/>
        <v>55244</v>
      </c>
      <c r="E419" s="20" t="str">
        <f t="shared" si="49"/>
        <v/>
      </c>
      <c r="G419" s="17" t="str">
        <f t="shared" si="55"/>
        <v/>
      </c>
      <c r="H419" s="17" t="str">
        <f t="shared" si="52"/>
        <v/>
      </c>
      <c r="I419" s="16" t="str">
        <f t="shared" si="57"/>
        <v/>
      </c>
      <c r="K419" s="14" t="e">
        <f t="shared" si="56"/>
        <v>#N/A</v>
      </c>
      <c r="L419" s="8" t="e">
        <f t="shared" si="53"/>
        <v>#N/A</v>
      </c>
      <c r="M419" s="8" t="e">
        <f t="shared" si="54"/>
        <v>#N/A</v>
      </c>
      <c r="N419" s="6"/>
      <c r="O419" s="6"/>
      <c r="P419" s="6"/>
      <c r="Q419" s="6"/>
      <c r="R419" s="6"/>
    </row>
    <row r="420" spans="2:18" s="5" customFormat="1" x14ac:dyDescent="0.35">
      <c r="B420" s="15" t="str">
        <f t="shared" si="50"/>
        <v/>
      </c>
      <c r="C420" s="14">
        <f t="shared" si="51"/>
        <v>55274</v>
      </c>
      <c r="E420" s="20" t="str">
        <f t="shared" ref="E420:E483" si="58">IF(B420="","",IF(B420&lt;=$E$15,0,$E$19))</f>
        <v/>
      </c>
      <c r="G420" s="17" t="str">
        <f t="shared" si="55"/>
        <v/>
      </c>
      <c r="H420" s="17" t="str">
        <f t="shared" si="52"/>
        <v/>
      </c>
      <c r="I420" s="16" t="str">
        <f t="shared" si="57"/>
        <v/>
      </c>
      <c r="K420" s="14" t="e">
        <f t="shared" si="56"/>
        <v>#N/A</v>
      </c>
      <c r="L420" s="8" t="e">
        <f t="shared" si="53"/>
        <v>#N/A</v>
      </c>
      <c r="M420" s="8" t="e">
        <f t="shared" si="54"/>
        <v>#N/A</v>
      </c>
      <c r="N420" s="6"/>
      <c r="O420" s="6"/>
      <c r="P420" s="6"/>
      <c r="Q420" s="6"/>
      <c r="R420" s="6"/>
    </row>
    <row r="421" spans="2:18" s="5" customFormat="1" x14ac:dyDescent="0.35">
      <c r="B421" s="15" t="str">
        <f t="shared" ref="B421:B484" si="59">IF(B420&lt;$E$14,B420+1,"")</f>
        <v/>
      </c>
      <c r="C421" s="14">
        <f t="shared" ref="C421:C484" si="60">IF(B421&gt;0,DATE(YEAR(C420),MONTH(C420)+1,DAY(C420)),"")</f>
        <v>55305</v>
      </c>
      <c r="E421" s="20" t="str">
        <f t="shared" si="58"/>
        <v/>
      </c>
      <c r="G421" s="17" t="str">
        <f t="shared" si="55"/>
        <v/>
      </c>
      <c r="H421" s="17" t="str">
        <f t="shared" ref="H421:H484" si="61">IF(B421="","",E421+G421)</f>
        <v/>
      </c>
      <c r="I421" s="16" t="str">
        <f t="shared" si="57"/>
        <v/>
      </c>
      <c r="K421" s="14" t="e">
        <f t="shared" si="56"/>
        <v>#N/A</v>
      </c>
      <c r="L421" s="8" t="e">
        <f t="shared" ref="L421:L484" si="62">IF(ISNUMBER(F421),F421,#N/A)</f>
        <v>#N/A</v>
      </c>
      <c r="M421" s="8" t="e">
        <f t="shared" ref="M421:M484" si="63">IF(ISNUMBER(H421),H421,#N/A)</f>
        <v>#N/A</v>
      </c>
      <c r="N421" s="6"/>
      <c r="O421" s="6"/>
      <c r="P421" s="6"/>
      <c r="Q421" s="6"/>
      <c r="R421" s="6"/>
    </row>
    <row r="422" spans="2:18" s="5" customFormat="1" x14ac:dyDescent="0.35">
      <c r="B422" s="15" t="str">
        <f t="shared" si="59"/>
        <v/>
      </c>
      <c r="C422" s="14">
        <f t="shared" si="60"/>
        <v>55335</v>
      </c>
      <c r="E422" s="20" t="str">
        <f t="shared" si="58"/>
        <v/>
      </c>
      <c r="G422" s="17" t="str">
        <f t="shared" ref="G422:G485" si="64">IF(B422="","",F421*($E$13/12))</f>
        <v/>
      </c>
      <c r="H422" s="17" t="str">
        <f t="shared" si="61"/>
        <v/>
      </c>
      <c r="I422" s="16" t="str">
        <f t="shared" si="57"/>
        <v/>
      </c>
      <c r="K422" s="14" t="e">
        <f t="shared" ref="K422:K485" si="65">IF(ISNUMBER(B422),DATE(YEAR(K421),MONTH(K421)+1,DAY(K421)),#N/A)</f>
        <v>#N/A</v>
      </c>
      <c r="L422" s="8" t="e">
        <f t="shared" si="62"/>
        <v>#N/A</v>
      </c>
      <c r="M422" s="8" t="e">
        <f t="shared" si="63"/>
        <v>#N/A</v>
      </c>
      <c r="N422" s="6"/>
      <c r="O422" s="6"/>
      <c r="P422" s="6"/>
      <c r="Q422" s="6"/>
      <c r="R422" s="6"/>
    </row>
    <row r="423" spans="2:18" s="5" customFormat="1" x14ac:dyDescent="0.35">
      <c r="B423" s="15" t="str">
        <f t="shared" si="59"/>
        <v/>
      </c>
      <c r="C423" s="14">
        <f t="shared" si="60"/>
        <v>55366</v>
      </c>
      <c r="E423" s="20" t="str">
        <f t="shared" si="58"/>
        <v/>
      </c>
      <c r="G423" s="17" t="str">
        <f t="shared" si="64"/>
        <v/>
      </c>
      <c r="H423" s="17" t="str">
        <f t="shared" si="61"/>
        <v/>
      </c>
      <c r="I423" s="16" t="str">
        <f t="shared" ref="I423:I486" si="66">IF(ISNUMBER(I422-H423),(I422-H423),"")</f>
        <v/>
      </c>
      <c r="K423" s="14" t="e">
        <f t="shared" si="65"/>
        <v>#N/A</v>
      </c>
      <c r="L423" s="8" t="e">
        <f t="shared" si="62"/>
        <v>#N/A</v>
      </c>
      <c r="M423" s="8" t="e">
        <f t="shared" si="63"/>
        <v>#N/A</v>
      </c>
      <c r="N423" s="6"/>
      <c r="O423" s="6"/>
      <c r="P423" s="6"/>
      <c r="Q423" s="6"/>
      <c r="R423" s="6"/>
    </row>
    <row r="424" spans="2:18" s="5" customFormat="1" x14ac:dyDescent="0.35">
      <c r="B424" s="15" t="str">
        <f t="shared" si="59"/>
        <v/>
      </c>
      <c r="C424" s="14">
        <f t="shared" si="60"/>
        <v>55397</v>
      </c>
      <c r="E424" s="20" t="str">
        <f t="shared" si="58"/>
        <v/>
      </c>
      <c r="G424" s="17" t="str">
        <f t="shared" si="64"/>
        <v/>
      </c>
      <c r="H424" s="17" t="str">
        <f t="shared" si="61"/>
        <v/>
      </c>
      <c r="I424" s="16" t="str">
        <f t="shared" si="66"/>
        <v/>
      </c>
      <c r="K424" s="14" t="e">
        <f t="shared" si="65"/>
        <v>#N/A</v>
      </c>
      <c r="L424" s="8" t="e">
        <f t="shared" si="62"/>
        <v>#N/A</v>
      </c>
      <c r="M424" s="8" t="e">
        <f t="shared" si="63"/>
        <v>#N/A</v>
      </c>
      <c r="N424" s="6"/>
      <c r="O424" s="6"/>
      <c r="P424" s="6"/>
      <c r="Q424" s="6"/>
      <c r="R424" s="6"/>
    </row>
    <row r="425" spans="2:18" s="5" customFormat="1" x14ac:dyDescent="0.35">
      <c r="B425" s="15" t="str">
        <f t="shared" si="59"/>
        <v/>
      </c>
      <c r="C425" s="14">
        <f t="shared" si="60"/>
        <v>55427</v>
      </c>
      <c r="E425" s="20" t="str">
        <f t="shared" si="58"/>
        <v/>
      </c>
      <c r="G425" s="17" t="str">
        <f t="shared" si="64"/>
        <v/>
      </c>
      <c r="H425" s="17" t="str">
        <f t="shared" si="61"/>
        <v/>
      </c>
      <c r="I425" s="16" t="str">
        <f t="shared" si="66"/>
        <v/>
      </c>
      <c r="K425" s="14" t="e">
        <f t="shared" si="65"/>
        <v>#N/A</v>
      </c>
      <c r="L425" s="8" t="e">
        <f t="shared" si="62"/>
        <v>#N/A</v>
      </c>
      <c r="M425" s="8" t="e">
        <f t="shared" si="63"/>
        <v>#N/A</v>
      </c>
      <c r="N425" s="6"/>
      <c r="O425" s="6"/>
      <c r="P425" s="6"/>
      <c r="Q425" s="6"/>
      <c r="R425" s="6"/>
    </row>
    <row r="426" spans="2:18" s="5" customFormat="1" x14ac:dyDescent="0.35">
      <c r="B426" s="15" t="str">
        <f t="shared" si="59"/>
        <v/>
      </c>
      <c r="C426" s="14">
        <f t="shared" si="60"/>
        <v>55458</v>
      </c>
      <c r="E426" s="20" t="str">
        <f t="shared" si="58"/>
        <v/>
      </c>
      <c r="G426" s="17" t="str">
        <f t="shared" si="64"/>
        <v/>
      </c>
      <c r="H426" s="17" t="str">
        <f t="shared" si="61"/>
        <v/>
      </c>
      <c r="I426" s="16" t="str">
        <f t="shared" si="66"/>
        <v/>
      </c>
      <c r="K426" s="14" t="e">
        <f t="shared" si="65"/>
        <v>#N/A</v>
      </c>
      <c r="L426" s="8" t="e">
        <f t="shared" si="62"/>
        <v>#N/A</v>
      </c>
      <c r="M426" s="8" t="e">
        <f t="shared" si="63"/>
        <v>#N/A</v>
      </c>
      <c r="N426" s="6"/>
      <c r="O426" s="6"/>
      <c r="P426" s="6"/>
      <c r="Q426" s="6"/>
      <c r="R426" s="6"/>
    </row>
    <row r="427" spans="2:18" s="5" customFormat="1" x14ac:dyDescent="0.35">
      <c r="B427" s="15" t="str">
        <f t="shared" si="59"/>
        <v/>
      </c>
      <c r="C427" s="14">
        <f t="shared" si="60"/>
        <v>55488</v>
      </c>
      <c r="E427" s="20" t="str">
        <f t="shared" si="58"/>
        <v/>
      </c>
      <c r="G427" s="17" t="str">
        <f t="shared" si="64"/>
        <v/>
      </c>
      <c r="H427" s="17" t="str">
        <f t="shared" si="61"/>
        <v/>
      </c>
      <c r="I427" s="16" t="str">
        <f t="shared" si="66"/>
        <v/>
      </c>
      <c r="K427" s="14" t="e">
        <f t="shared" si="65"/>
        <v>#N/A</v>
      </c>
      <c r="L427" s="8" t="e">
        <f t="shared" si="62"/>
        <v>#N/A</v>
      </c>
      <c r="M427" s="8" t="e">
        <f t="shared" si="63"/>
        <v>#N/A</v>
      </c>
      <c r="N427" s="6"/>
      <c r="O427" s="6"/>
      <c r="P427" s="6"/>
      <c r="Q427" s="6"/>
      <c r="R427" s="6"/>
    </row>
    <row r="428" spans="2:18" s="5" customFormat="1" x14ac:dyDescent="0.35">
      <c r="B428" s="15" t="str">
        <f t="shared" si="59"/>
        <v/>
      </c>
      <c r="C428" s="14">
        <f t="shared" si="60"/>
        <v>55519</v>
      </c>
      <c r="E428" s="20" t="str">
        <f t="shared" si="58"/>
        <v/>
      </c>
      <c r="G428" s="17" t="str">
        <f t="shared" si="64"/>
        <v/>
      </c>
      <c r="H428" s="17" t="str">
        <f t="shared" si="61"/>
        <v/>
      </c>
      <c r="I428" s="16" t="str">
        <f t="shared" si="66"/>
        <v/>
      </c>
      <c r="K428" s="14" t="e">
        <f t="shared" si="65"/>
        <v>#N/A</v>
      </c>
      <c r="L428" s="8" t="e">
        <f t="shared" si="62"/>
        <v>#N/A</v>
      </c>
      <c r="M428" s="8" t="e">
        <f t="shared" si="63"/>
        <v>#N/A</v>
      </c>
      <c r="N428" s="6"/>
      <c r="O428" s="6"/>
      <c r="P428" s="6"/>
      <c r="Q428" s="6"/>
      <c r="R428" s="6"/>
    </row>
    <row r="429" spans="2:18" s="5" customFormat="1" x14ac:dyDescent="0.35">
      <c r="B429" s="15" t="str">
        <f t="shared" si="59"/>
        <v/>
      </c>
      <c r="C429" s="14">
        <f t="shared" si="60"/>
        <v>55550</v>
      </c>
      <c r="E429" s="20" t="str">
        <f t="shared" si="58"/>
        <v/>
      </c>
      <c r="G429" s="17" t="str">
        <f t="shared" si="64"/>
        <v/>
      </c>
      <c r="H429" s="17" t="str">
        <f t="shared" si="61"/>
        <v/>
      </c>
      <c r="I429" s="16" t="str">
        <f t="shared" si="66"/>
        <v/>
      </c>
      <c r="K429" s="14" t="e">
        <f t="shared" si="65"/>
        <v>#N/A</v>
      </c>
      <c r="L429" s="8" t="e">
        <f t="shared" si="62"/>
        <v>#N/A</v>
      </c>
      <c r="M429" s="8" t="e">
        <f t="shared" si="63"/>
        <v>#N/A</v>
      </c>
      <c r="N429" s="6"/>
      <c r="O429" s="6"/>
      <c r="P429" s="6"/>
      <c r="Q429" s="6"/>
      <c r="R429" s="6"/>
    </row>
    <row r="430" spans="2:18" s="5" customFormat="1" x14ac:dyDescent="0.35">
      <c r="B430" s="15" t="str">
        <f t="shared" si="59"/>
        <v/>
      </c>
      <c r="C430" s="14">
        <f t="shared" si="60"/>
        <v>55579</v>
      </c>
      <c r="E430" s="20" t="str">
        <f t="shared" si="58"/>
        <v/>
      </c>
      <c r="G430" s="17" t="str">
        <f t="shared" si="64"/>
        <v/>
      </c>
      <c r="H430" s="17" t="str">
        <f t="shared" si="61"/>
        <v/>
      </c>
      <c r="I430" s="16" t="str">
        <f t="shared" si="66"/>
        <v/>
      </c>
      <c r="K430" s="14" t="e">
        <f t="shared" si="65"/>
        <v>#N/A</v>
      </c>
      <c r="L430" s="8" t="e">
        <f t="shared" si="62"/>
        <v>#N/A</v>
      </c>
      <c r="M430" s="8" t="e">
        <f t="shared" si="63"/>
        <v>#N/A</v>
      </c>
      <c r="N430" s="6"/>
      <c r="O430" s="6"/>
      <c r="P430" s="6"/>
      <c r="Q430" s="6"/>
      <c r="R430" s="6"/>
    </row>
    <row r="431" spans="2:18" s="5" customFormat="1" x14ac:dyDescent="0.35">
      <c r="B431" s="15" t="str">
        <f t="shared" si="59"/>
        <v/>
      </c>
      <c r="C431" s="14">
        <f t="shared" si="60"/>
        <v>55610</v>
      </c>
      <c r="E431" s="20" t="str">
        <f t="shared" si="58"/>
        <v/>
      </c>
      <c r="G431" s="17" t="str">
        <f t="shared" si="64"/>
        <v/>
      </c>
      <c r="H431" s="17" t="str">
        <f t="shared" si="61"/>
        <v/>
      </c>
      <c r="I431" s="16" t="str">
        <f t="shared" si="66"/>
        <v/>
      </c>
      <c r="K431" s="14" t="e">
        <f t="shared" si="65"/>
        <v>#N/A</v>
      </c>
      <c r="L431" s="8" t="e">
        <f t="shared" si="62"/>
        <v>#N/A</v>
      </c>
      <c r="M431" s="8" t="e">
        <f t="shared" si="63"/>
        <v>#N/A</v>
      </c>
      <c r="N431" s="6"/>
      <c r="O431" s="6"/>
      <c r="P431" s="6"/>
      <c r="Q431" s="6"/>
      <c r="R431" s="6"/>
    </row>
    <row r="432" spans="2:18" s="5" customFormat="1" x14ac:dyDescent="0.35">
      <c r="B432" s="15" t="str">
        <f t="shared" si="59"/>
        <v/>
      </c>
      <c r="C432" s="14">
        <f t="shared" si="60"/>
        <v>55640</v>
      </c>
      <c r="E432" s="20" t="str">
        <f t="shared" si="58"/>
        <v/>
      </c>
      <c r="G432" s="17" t="str">
        <f t="shared" si="64"/>
        <v/>
      </c>
      <c r="H432" s="17" t="str">
        <f t="shared" si="61"/>
        <v/>
      </c>
      <c r="I432" s="16" t="str">
        <f t="shared" si="66"/>
        <v/>
      </c>
      <c r="K432" s="14" t="e">
        <f t="shared" si="65"/>
        <v>#N/A</v>
      </c>
      <c r="L432" s="8" t="e">
        <f t="shared" si="62"/>
        <v>#N/A</v>
      </c>
      <c r="M432" s="8" t="e">
        <f t="shared" si="63"/>
        <v>#N/A</v>
      </c>
      <c r="N432" s="6"/>
      <c r="O432" s="6"/>
      <c r="P432" s="6"/>
      <c r="Q432" s="6"/>
      <c r="R432" s="6"/>
    </row>
    <row r="433" spans="2:18" s="5" customFormat="1" x14ac:dyDescent="0.35">
      <c r="B433" s="15" t="str">
        <f t="shared" si="59"/>
        <v/>
      </c>
      <c r="C433" s="14">
        <f t="shared" si="60"/>
        <v>55671</v>
      </c>
      <c r="E433" s="20" t="str">
        <f t="shared" si="58"/>
        <v/>
      </c>
      <c r="G433" s="17" t="str">
        <f t="shared" si="64"/>
        <v/>
      </c>
      <c r="H433" s="17" t="str">
        <f t="shared" si="61"/>
        <v/>
      </c>
      <c r="I433" s="16" t="str">
        <f t="shared" si="66"/>
        <v/>
      </c>
      <c r="K433" s="14" t="e">
        <f t="shared" si="65"/>
        <v>#N/A</v>
      </c>
      <c r="L433" s="8" t="e">
        <f t="shared" si="62"/>
        <v>#N/A</v>
      </c>
      <c r="M433" s="8" t="e">
        <f t="shared" si="63"/>
        <v>#N/A</v>
      </c>
      <c r="N433" s="6"/>
      <c r="O433" s="6"/>
      <c r="P433" s="6"/>
      <c r="Q433" s="6"/>
      <c r="R433" s="6"/>
    </row>
    <row r="434" spans="2:18" s="5" customFormat="1" x14ac:dyDescent="0.35">
      <c r="B434" s="15" t="str">
        <f t="shared" si="59"/>
        <v/>
      </c>
      <c r="C434" s="14">
        <f t="shared" si="60"/>
        <v>55701</v>
      </c>
      <c r="E434" s="20" t="str">
        <f t="shared" si="58"/>
        <v/>
      </c>
      <c r="G434" s="17" t="str">
        <f t="shared" si="64"/>
        <v/>
      </c>
      <c r="H434" s="17" t="str">
        <f t="shared" si="61"/>
        <v/>
      </c>
      <c r="I434" s="16" t="str">
        <f t="shared" si="66"/>
        <v/>
      </c>
      <c r="K434" s="14" t="e">
        <f t="shared" si="65"/>
        <v>#N/A</v>
      </c>
      <c r="L434" s="8" t="e">
        <f t="shared" si="62"/>
        <v>#N/A</v>
      </c>
      <c r="M434" s="8" t="e">
        <f t="shared" si="63"/>
        <v>#N/A</v>
      </c>
      <c r="N434" s="6"/>
      <c r="O434" s="6"/>
      <c r="P434" s="6"/>
      <c r="Q434" s="6"/>
      <c r="R434" s="6"/>
    </row>
    <row r="435" spans="2:18" s="5" customFormat="1" x14ac:dyDescent="0.35">
      <c r="B435" s="15" t="str">
        <f t="shared" si="59"/>
        <v/>
      </c>
      <c r="C435" s="14">
        <f t="shared" si="60"/>
        <v>55732</v>
      </c>
      <c r="E435" s="20" t="str">
        <f t="shared" si="58"/>
        <v/>
      </c>
      <c r="G435" s="17" t="str">
        <f t="shared" si="64"/>
        <v/>
      </c>
      <c r="H435" s="17" t="str">
        <f t="shared" si="61"/>
        <v/>
      </c>
      <c r="I435" s="16" t="str">
        <f t="shared" si="66"/>
        <v/>
      </c>
      <c r="K435" s="14" t="e">
        <f t="shared" si="65"/>
        <v>#N/A</v>
      </c>
      <c r="L435" s="8" t="e">
        <f t="shared" si="62"/>
        <v>#N/A</v>
      </c>
      <c r="M435" s="8" t="e">
        <f t="shared" si="63"/>
        <v>#N/A</v>
      </c>
      <c r="N435" s="6"/>
      <c r="O435" s="6"/>
      <c r="P435" s="6"/>
      <c r="Q435" s="6"/>
      <c r="R435" s="6"/>
    </row>
    <row r="436" spans="2:18" s="5" customFormat="1" x14ac:dyDescent="0.35">
      <c r="B436" s="15" t="str">
        <f t="shared" si="59"/>
        <v/>
      </c>
      <c r="C436" s="14">
        <f t="shared" si="60"/>
        <v>55763</v>
      </c>
      <c r="E436" s="20" t="str">
        <f t="shared" si="58"/>
        <v/>
      </c>
      <c r="G436" s="17" t="str">
        <f t="shared" si="64"/>
        <v/>
      </c>
      <c r="H436" s="17" t="str">
        <f t="shared" si="61"/>
        <v/>
      </c>
      <c r="I436" s="16" t="str">
        <f t="shared" si="66"/>
        <v/>
      </c>
      <c r="K436" s="14" t="e">
        <f t="shared" si="65"/>
        <v>#N/A</v>
      </c>
      <c r="L436" s="8" t="e">
        <f t="shared" si="62"/>
        <v>#N/A</v>
      </c>
      <c r="M436" s="8" t="e">
        <f t="shared" si="63"/>
        <v>#N/A</v>
      </c>
      <c r="N436" s="6"/>
      <c r="O436" s="6"/>
      <c r="P436" s="6"/>
      <c r="Q436" s="6"/>
      <c r="R436" s="6"/>
    </row>
    <row r="437" spans="2:18" s="5" customFormat="1" x14ac:dyDescent="0.35">
      <c r="B437" s="15" t="str">
        <f t="shared" si="59"/>
        <v/>
      </c>
      <c r="C437" s="14">
        <f t="shared" si="60"/>
        <v>55793</v>
      </c>
      <c r="E437" s="20" t="str">
        <f t="shared" si="58"/>
        <v/>
      </c>
      <c r="G437" s="17" t="str">
        <f t="shared" si="64"/>
        <v/>
      </c>
      <c r="H437" s="17" t="str">
        <f t="shared" si="61"/>
        <v/>
      </c>
      <c r="I437" s="16" t="str">
        <f t="shared" si="66"/>
        <v/>
      </c>
      <c r="K437" s="14" t="e">
        <f t="shared" si="65"/>
        <v>#N/A</v>
      </c>
      <c r="L437" s="8" t="e">
        <f t="shared" si="62"/>
        <v>#N/A</v>
      </c>
      <c r="M437" s="8" t="e">
        <f t="shared" si="63"/>
        <v>#N/A</v>
      </c>
      <c r="N437" s="6"/>
      <c r="O437" s="6"/>
      <c r="P437" s="6"/>
      <c r="Q437" s="6"/>
      <c r="R437" s="6"/>
    </row>
    <row r="438" spans="2:18" s="5" customFormat="1" x14ac:dyDescent="0.35">
      <c r="B438" s="15" t="str">
        <f t="shared" si="59"/>
        <v/>
      </c>
      <c r="C438" s="14">
        <f t="shared" si="60"/>
        <v>55824</v>
      </c>
      <c r="E438" s="20" t="str">
        <f t="shared" si="58"/>
        <v/>
      </c>
      <c r="G438" s="17" t="str">
        <f t="shared" si="64"/>
        <v/>
      </c>
      <c r="H438" s="17" t="str">
        <f t="shared" si="61"/>
        <v/>
      </c>
      <c r="I438" s="16" t="str">
        <f t="shared" si="66"/>
        <v/>
      </c>
      <c r="K438" s="14" t="e">
        <f t="shared" si="65"/>
        <v>#N/A</v>
      </c>
      <c r="L438" s="8" t="e">
        <f t="shared" si="62"/>
        <v>#N/A</v>
      </c>
      <c r="M438" s="8" t="e">
        <f t="shared" si="63"/>
        <v>#N/A</v>
      </c>
      <c r="N438" s="6"/>
      <c r="O438" s="6"/>
      <c r="P438" s="6"/>
      <c r="Q438" s="6"/>
      <c r="R438" s="6"/>
    </row>
    <row r="439" spans="2:18" s="5" customFormat="1" x14ac:dyDescent="0.35">
      <c r="B439" s="15" t="str">
        <f t="shared" si="59"/>
        <v/>
      </c>
      <c r="C439" s="14">
        <f t="shared" si="60"/>
        <v>55854</v>
      </c>
      <c r="E439" s="20" t="str">
        <f t="shared" si="58"/>
        <v/>
      </c>
      <c r="G439" s="17" t="str">
        <f t="shared" si="64"/>
        <v/>
      </c>
      <c r="H439" s="17" t="str">
        <f t="shared" si="61"/>
        <v/>
      </c>
      <c r="I439" s="16" t="str">
        <f t="shared" si="66"/>
        <v/>
      </c>
      <c r="K439" s="14" t="e">
        <f t="shared" si="65"/>
        <v>#N/A</v>
      </c>
      <c r="L439" s="8" t="e">
        <f t="shared" si="62"/>
        <v>#N/A</v>
      </c>
      <c r="M439" s="8" t="e">
        <f t="shared" si="63"/>
        <v>#N/A</v>
      </c>
      <c r="N439" s="6"/>
      <c r="O439" s="6"/>
      <c r="P439" s="6"/>
      <c r="Q439" s="6"/>
      <c r="R439" s="6"/>
    </row>
    <row r="440" spans="2:18" s="5" customFormat="1" x14ac:dyDescent="0.35">
      <c r="B440" s="15" t="str">
        <f t="shared" si="59"/>
        <v/>
      </c>
      <c r="C440" s="14">
        <f t="shared" si="60"/>
        <v>55885</v>
      </c>
      <c r="E440" s="20" t="str">
        <f t="shared" si="58"/>
        <v/>
      </c>
      <c r="G440" s="17" t="str">
        <f t="shared" si="64"/>
        <v/>
      </c>
      <c r="H440" s="17" t="str">
        <f t="shared" si="61"/>
        <v/>
      </c>
      <c r="I440" s="16" t="str">
        <f t="shared" si="66"/>
        <v/>
      </c>
      <c r="K440" s="14" t="e">
        <f t="shared" si="65"/>
        <v>#N/A</v>
      </c>
      <c r="L440" s="8" t="e">
        <f t="shared" si="62"/>
        <v>#N/A</v>
      </c>
      <c r="M440" s="8" t="e">
        <f t="shared" si="63"/>
        <v>#N/A</v>
      </c>
      <c r="N440" s="6"/>
      <c r="O440" s="6"/>
      <c r="P440" s="6"/>
      <c r="Q440" s="6"/>
      <c r="R440" s="6"/>
    </row>
    <row r="441" spans="2:18" s="5" customFormat="1" x14ac:dyDescent="0.35">
      <c r="B441" s="15" t="str">
        <f t="shared" si="59"/>
        <v/>
      </c>
      <c r="C441" s="14">
        <f t="shared" si="60"/>
        <v>55916</v>
      </c>
      <c r="E441" s="20" t="str">
        <f t="shared" si="58"/>
        <v/>
      </c>
      <c r="G441" s="17" t="str">
        <f t="shared" si="64"/>
        <v/>
      </c>
      <c r="H441" s="17" t="str">
        <f t="shared" si="61"/>
        <v/>
      </c>
      <c r="I441" s="16" t="str">
        <f t="shared" si="66"/>
        <v/>
      </c>
      <c r="K441" s="14" t="e">
        <f t="shared" si="65"/>
        <v>#N/A</v>
      </c>
      <c r="L441" s="8" t="e">
        <f t="shared" si="62"/>
        <v>#N/A</v>
      </c>
      <c r="M441" s="8" t="e">
        <f t="shared" si="63"/>
        <v>#N/A</v>
      </c>
      <c r="N441" s="6"/>
      <c r="O441" s="6"/>
      <c r="P441" s="6"/>
      <c r="Q441" s="6"/>
      <c r="R441" s="6"/>
    </row>
    <row r="442" spans="2:18" s="5" customFormat="1" x14ac:dyDescent="0.35">
      <c r="B442" s="15" t="str">
        <f t="shared" si="59"/>
        <v/>
      </c>
      <c r="C442" s="14">
        <f t="shared" si="60"/>
        <v>55944</v>
      </c>
      <c r="E442" s="20" t="str">
        <f t="shared" si="58"/>
        <v/>
      </c>
      <c r="G442" s="17" t="str">
        <f t="shared" si="64"/>
        <v/>
      </c>
      <c r="H442" s="17" t="str">
        <f t="shared" si="61"/>
        <v/>
      </c>
      <c r="I442" s="16" t="str">
        <f t="shared" si="66"/>
        <v/>
      </c>
      <c r="K442" s="14" t="e">
        <f t="shared" si="65"/>
        <v>#N/A</v>
      </c>
      <c r="L442" s="8" t="e">
        <f t="shared" si="62"/>
        <v>#N/A</v>
      </c>
      <c r="M442" s="8" t="e">
        <f t="shared" si="63"/>
        <v>#N/A</v>
      </c>
      <c r="N442" s="6"/>
      <c r="O442" s="6"/>
      <c r="P442" s="6"/>
      <c r="Q442" s="6"/>
      <c r="R442" s="6"/>
    </row>
    <row r="443" spans="2:18" s="5" customFormat="1" x14ac:dyDescent="0.35">
      <c r="B443" s="15" t="str">
        <f t="shared" si="59"/>
        <v/>
      </c>
      <c r="C443" s="14">
        <f t="shared" si="60"/>
        <v>55975</v>
      </c>
      <c r="E443" s="20" t="str">
        <f t="shared" si="58"/>
        <v/>
      </c>
      <c r="G443" s="17" t="str">
        <f t="shared" si="64"/>
        <v/>
      </c>
      <c r="H443" s="17" t="str">
        <f t="shared" si="61"/>
        <v/>
      </c>
      <c r="I443" s="16" t="str">
        <f t="shared" si="66"/>
        <v/>
      </c>
      <c r="K443" s="14" t="e">
        <f t="shared" si="65"/>
        <v>#N/A</v>
      </c>
      <c r="L443" s="8" t="e">
        <f t="shared" si="62"/>
        <v>#N/A</v>
      </c>
      <c r="M443" s="8" t="e">
        <f t="shared" si="63"/>
        <v>#N/A</v>
      </c>
      <c r="N443" s="6"/>
      <c r="O443" s="6"/>
      <c r="P443" s="6"/>
      <c r="Q443" s="6"/>
      <c r="R443" s="6"/>
    </row>
    <row r="444" spans="2:18" s="5" customFormat="1" x14ac:dyDescent="0.35">
      <c r="B444" s="15" t="str">
        <f t="shared" si="59"/>
        <v/>
      </c>
      <c r="C444" s="14">
        <f t="shared" si="60"/>
        <v>56005</v>
      </c>
      <c r="E444" s="20" t="str">
        <f t="shared" si="58"/>
        <v/>
      </c>
      <c r="G444" s="17" t="str">
        <f t="shared" si="64"/>
        <v/>
      </c>
      <c r="H444" s="17" t="str">
        <f t="shared" si="61"/>
        <v/>
      </c>
      <c r="I444" s="16" t="str">
        <f t="shared" si="66"/>
        <v/>
      </c>
      <c r="K444" s="14" t="e">
        <f t="shared" si="65"/>
        <v>#N/A</v>
      </c>
      <c r="L444" s="8" t="e">
        <f t="shared" si="62"/>
        <v>#N/A</v>
      </c>
      <c r="M444" s="8" t="e">
        <f t="shared" si="63"/>
        <v>#N/A</v>
      </c>
      <c r="N444" s="6"/>
      <c r="O444" s="6"/>
      <c r="P444" s="6"/>
      <c r="Q444" s="6"/>
      <c r="R444" s="6"/>
    </row>
    <row r="445" spans="2:18" s="5" customFormat="1" x14ac:dyDescent="0.35">
      <c r="B445" s="15" t="str">
        <f t="shared" si="59"/>
        <v/>
      </c>
      <c r="C445" s="14">
        <f t="shared" si="60"/>
        <v>56036</v>
      </c>
      <c r="E445" s="20" t="str">
        <f t="shared" si="58"/>
        <v/>
      </c>
      <c r="G445" s="17" t="str">
        <f t="shared" si="64"/>
        <v/>
      </c>
      <c r="H445" s="17" t="str">
        <f t="shared" si="61"/>
        <v/>
      </c>
      <c r="I445" s="16" t="str">
        <f t="shared" si="66"/>
        <v/>
      </c>
      <c r="K445" s="14" t="e">
        <f t="shared" si="65"/>
        <v>#N/A</v>
      </c>
      <c r="L445" s="8" t="e">
        <f t="shared" si="62"/>
        <v>#N/A</v>
      </c>
      <c r="M445" s="8" t="e">
        <f t="shared" si="63"/>
        <v>#N/A</v>
      </c>
      <c r="N445" s="6"/>
      <c r="O445" s="6"/>
      <c r="P445" s="6"/>
      <c r="Q445" s="6"/>
      <c r="R445" s="6"/>
    </row>
    <row r="446" spans="2:18" s="5" customFormat="1" x14ac:dyDescent="0.35">
      <c r="B446" s="15" t="str">
        <f t="shared" si="59"/>
        <v/>
      </c>
      <c r="C446" s="14">
        <f t="shared" si="60"/>
        <v>56066</v>
      </c>
      <c r="E446" s="20" t="str">
        <f t="shared" si="58"/>
        <v/>
      </c>
      <c r="G446" s="17" t="str">
        <f t="shared" si="64"/>
        <v/>
      </c>
      <c r="H446" s="17" t="str">
        <f t="shared" si="61"/>
        <v/>
      </c>
      <c r="I446" s="16" t="str">
        <f t="shared" si="66"/>
        <v/>
      </c>
      <c r="K446" s="14" t="e">
        <f t="shared" si="65"/>
        <v>#N/A</v>
      </c>
      <c r="L446" s="8" t="e">
        <f t="shared" si="62"/>
        <v>#N/A</v>
      </c>
      <c r="M446" s="8" t="e">
        <f t="shared" si="63"/>
        <v>#N/A</v>
      </c>
      <c r="N446" s="6"/>
      <c r="O446" s="6"/>
      <c r="P446" s="6"/>
      <c r="Q446" s="6"/>
      <c r="R446" s="6"/>
    </row>
    <row r="447" spans="2:18" s="5" customFormat="1" x14ac:dyDescent="0.35">
      <c r="B447" s="15" t="str">
        <f t="shared" si="59"/>
        <v/>
      </c>
      <c r="C447" s="14">
        <f t="shared" si="60"/>
        <v>56097</v>
      </c>
      <c r="E447" s="20" t="str">
        <f t="shared" si="58"/>
        <v/>
      </c>
      <c r="G447" s="17" t="str">
        <f t="shared" si="64"/>
        <v/>
      </c>
      <c r="H447" s="17" t="str">
        <f t="shared" si="61"/>
        <v/>
      </c>
      <c r="I447" s="16" t="str">
        <f t="shared" si="66"/>
        <v/>
      </c>
      <c r="K447" s="14" t="e">
        <f t="shared" si="65"/>
        <v>#N/A</v>
      </c>
      <c r="L447" s="8" t="e">
        <f t="shared" si="62"/>
        <v>#N/A</v>
      </c>
      <c r="M447" s="8" t="e">
        <f t="shared" si="63"/>
        <v>#N/A</v>
      </c>
      <c r="N447" s="6"/>
      <c r="O447" s="6"/>
      <c r="P447" s="6"/>
      <c r="Q447" s="6"/>
      <c r="R447" s="6"/>
    </row>
    <row r="448" spans="2:18" s="5" customFormat="1" x14ac:dyDescent="0.35">
      <c r="B448" s="15" t="str">
        <f t="shared" si="59"/>
        <v/>
      </c>
      <c r="C448" s="14">
        <f t="shared" si="60"/>
        <v>56128</v>
      </c>
      <c r="E448" s="20" t="str">
        <f t="shared" si="58"/>
        <v/>
      </c>
      <c r="G448" s="17" t="str">
        <f t="shared" si="64"/>
        <v/>
      </c>
      <c r="H448" s="17" t="str">
        <f t="shared" si="61"/>
        <v/>
      </c>
      <c r="I448" s="16" t="str">
        <f t="shared" si="66"/>
        <v/>
      </c>
      <c r="K448" s="14" t="e">
        <f t="shared" si="65"/>
        <v>#N/A</v>
      </c>
      <c r="L448" s="8" t="e">
        <f t="shared" si="62"/>
        <v>#N/A</v>
      </c>
      <c r="M448" s="8" t="e">
        <f t="shared" si="63"/>
        <v>#N/A</v>
      </c>
      <c r="N448" s="6"/>
      <c r="O448" s="6"/>
      <c r="P448" s="6"/>
      <c r="Q448" s="6"/>
      <c r="R448" s="6"/>
    </row>
    <row r="449" spans="2:18" s="5" customFormat="1" x14ac:dyDescent="0.35">
      <c r="B449" s="15" t="str">
        <f t="shared" si="59"/>
        <v/>
      </c>
      <c r="C449" s="14">
        <f t="shared" si="60"/>
        <v>56158</v>
      </c>
      <c r="E449" s="20" t="str">
        <f t="shared" si="58"/>
        <v/>
      </c>
      <c r="G449" s="17" t="str">
        <f t="shared" si="64"/>
        <v/>
      </c>
      <c r="H449" s="17" t="str">
        <f t="shared" si="61"/>
        <v/>
      </c>
      <c r="I449" s="16" t="str">
        <f t="shared" si="66"/>
        <v/>
      </c>
      <c r="K449" s="14" t="e">
        <f t="shared" si="65"/>
        <v>#N/A</v>
      </c>
      <c r="L449" s="8" t="e">
        <f t="shared" si="62"/>
        <v>#N/A</v>
      </c>
      <c r="M449" s="8" t="e">
        <f t="shared" si="63"/>
        <v>#N/A</v>
      </c>
      <c r="N449" s="6"/>
      <c r="O449" s="6"/>
      <c r="P449" s="6"/>
      <c r="Q449" s="6"/>
      <c r="R449" s="6"/>
    </row>
    <row r="450" spans="2:18" s="5" customFormat="1" x14ac:dyDescent="0.35">
      <c r="B450" s="15" t="str">
        <f t="shared" si="59"/>
        <v/>
      </c>
      <c r="C450" s="14">
        <f t="shared" si="60"/>
        <v>56189</v>
      </c>
      <c r="E450" s="20" t="str">
        <f t="shared" si="58"/>
        <v/>
      </c>
      <c r="G450" s="17" t="str">
        <f t="shared" si="64"/>
        <v/>
      </c>
      <c r="H450" s="17" t="str">
        <f t="shared" si="61"/>
        <v/>
      </c>
      <c r="I450" s="16" t="str">
        <f t="shared" si="66"/>
        <v/>
      </c>
      <c r="K450" s="14" t="e">
        <f t="shared" si="65"/>
        <v>#N/A</v>
      </c>
      <c r="L450" s="8" t="e">
        <f t="shared" si="62"/>
        <v>#N/A</v>
      </c>
      <c r="M450" s="8" t="e">
        <f t="shared" si="63"/>
        <v>#N/A</v>
      </c>
      <c r="N450" s="6"/>
      <c r="O450" s="6"/>
      <c r="P450" s="6"/>
      <c r="Q450" s="6"/>
      <c r="R450" s="6"/>
    </row>
    <row r="451" spans="2:18" s="5" customFormat="1" x14ac:dyDescent="0.35">
      <c r="B451" s="15" t="str">
        <f t="shared" si="59"/>
        <v/>
      </c>
      <c r="C451" s="14">
        <f t="shared" si="60"/>
        <v>56219</v>
      </c>
      <c r="E451" s="20" t="str">
        <f t="shared" si="58"/>
        <v/>
      </c>
      <c r="G451" s="17" t="str">
        <f t="shared" si="64"/>
        <v/>
      </c>
      <c r="H451" s="17" t="str">
        <f t="shared" si="61"/>
        <v/>
      </c>
      <c r="I451" s="16" t="str">
        <f t="shared" si="66"/>
        <v/>
      </c>
      <c r="K451" s="14" t="e">
        <f t="shared" si="65"/>
        <v>#N/A</v>
      </c>
      <c r="L451" s="8" t="e">
        <f t="shared" si="62"/>
        <v>#N/A</v>
      </c>
      <c r="M451" s="8" t="e">
        <f t="shared" si="63"/>
        <v>#N/A</v>
      </c>
      <c r="N451" s="6"/>
      <c r="O451" s="6"/>
      <c r="P451" s="6"/>
      <c r="Q451" s="6"/>
      <c r="R451" s="6"/>
    </row>
    <row r="452" spans="2:18" s="5" customFormat="1" x14ac:dyDescent="0.35">
      <c r="B452" s="15" t="str">
        <f t="shared" si="59"/>
        <v/>
      </c>
      <c r="C452" s="14">
        <f t="shared" si="60"/>
        <v>56250</v>
      </c>
      <c r="E452" s="20" t="str">
        <f t="shared" si="58"/>
        <v/>
      </c>
      <c r="G452" s="17" t="str">
        <f t="shared" si="64"/>
        <v/>
      </c>
      <c r="H452" s="17" t="str">
        <f t="shared" si="61"/>
        <v/>
      </c>
      <c r="I452" s="16" t="str">
        <f t="shared" si="66"/>
        <v/>
      </c>
      <c r="K452" s="14" t="e">
        <f t="shared" si="65"/>
        <v>#N/A</v>
      </c>
      <c r="L452" s="8" t="e">
        <f t="shared" si="62"/>
        <v>#N/A</v>
      </c>
      <c r="M452" s="8" t="e">
        <f t="shared" si="63"/>
        <v>#N/A</v>
      </c>
      <c r="N452" s="6"/>
      <c r="O452" s="6"/>
      <c r="P452" s="6"/>
      <c r="Q452" s="6"/>
      <c r="R452" s="6"/>
    </row>
    <row r="453" spans="2:18" s="5" customFormat="1" x14ac:dyDescent="0.35">
      <c r="B453" s="15" t="str">
        <f t="shared" si="59"/>
        <v/>
      </c>
      <c r="C453" s="14">
        <f t="shared" si="60"/>
        <v>56281</v>
      </c>
      <c r="E453" s="20" t="str">
        <f t="shared" si="58"/>
        <v/>
      </c>
      <c r="G453" s="17" t="str">
        <f t="shared" si="64"/>
        <v/>
      </c>
      <c r="H453" s="17" t="str">
        <f t="shared" si="61"/>
        <v/>
      </c>
      <c r="I453" s="16" t="str">
        <f t="shared" si="66"/>
        <v/>
      </c>
      <c r="K453" s="14" t="e">
        <f t="shared" si="65"/>
        <v>#N/A</v>
      </c>
      <c r="L453" s="8" t="e">
        <f t="shared" si="62"/>
        <v>#N/A</v>
      </c>
      <c r="M453" s="8" t="e">
        <f t="shared" si="63"/>
        <v>#N/A</v>
      </c>
      <c r="N453" s="6"/>
      <c r="O453" s="6"/>
      <c r="P453" s="6"/>
      <c r="Q453" s="6"/>
      <c r="R453" s="6"/>
    </row>
    <row r="454" spans="2:18" s="5" customFormat="1" x14ac:dyDescent="0.35">
      <c r="B454" s="15" t="str">
        <f t="shared" si="59"/>
        <v/>
      </c>
      <c r="C454" s="14">
        <f t="shared" si="60"/>
        <v>56309</v>
      </c>
      <c r="E454" s="20" t="str">
        <f t="shared" si="58"/>
        <v/>
      </c>
      <c r="G454" s="17" t="str">
        <f t="shared" si="64"/>
        <v/>
      </c>
      <c r="H454" s="17" t="str">
        <f t="shared" si="61"/>
        <v/>
      </c>
      <c r="I454" s="16" t="str">
        <f t="shared" si="66"/>
        <v/>
      </c>
      <c r="K454" s="14" t="e">
        <f t="shared" si="65"/>
        <v>#N/A</v>
      </c>
      <c r="L454" s="8" t="e">
        <f t="shared" si="62"/>
        <v>#N/A</v>
      </c>
      <c r="M454" s="8" t="e">
        <f t="shared" si="63"/>
        <v>#N/A</v>
      </c>
      <c r="N454" s="6"/>
      <c r="O454" s="6"/>
      <c r="P454" s="6"/>
      <c r="Q454" s="6"/>
      <c r="R454" s="6"/>
    </row>
    <row r="455" spans="2:18" s="5" customFormat="1" x14ac:dyDescent="0.35">
      <c r="B455" s="15" t="str">
        <f t="shared" si="59"/>
        <v/>
      </c>
      <c r="C455" s="14">
        <f t="shared" si="60"/>
        <v>56340</v>
      </c>
      <c r="E455" s="20" t="str">
        <f t="shared" si="58"/>
        <v/>
      </c>
      <c r="G455" s="17" t="str">
        <f t="shared" si="64"/>
        <v/>
      </c>
      <c r="H455" s="17" t="str">
        <f t="shared" si="61"/>
        <v/>
      </c>
      <c r="I455" s="16" t="str">
        <f t="shared" si="66"/>
        <v/>
      </c>
      <c r="K455" s="14" t="e">
        <f t="shared" si="65"/>
        <v>#N/A</v>
      </c>
      <c r="L455" s="8" t="e">
        <f t="shared" si="62"/>
        <v>#N/A</v>
      </c>
      <c r="M455" s="8" t="e">
        <f t="shared" si="63"/>
        <v>#N/A</v>
      </c>
      <c r="N455" s="6"/>
      <c r="O455" s="6"/>
      <c r="P455" s="6"/>
      <c r="Q455" s="6"/>
      <c r="R455" s="6"/>
    </row>
    <row r="456" spans="2:18" s="5" customFormat="1" x14ac:dyDescent="0.35">
      <c r="B456" s="15" t="str">
        <f t="shared" si="59"/>
        <v/>
      </c>
      <c r="C456" s="14">
        <f t="shared" si="60"/>
        <v>56370</v>
      </c>
      <c r="E456" s="20" t="str">
        <f t="shared" si="58"/>
        <v/>
      </c>
      <c r="G456" s="17" t="str">
        <f t="shared" si="64"/>
        <v/>
      </c>
      <c r="H456" s="17" t="str">
        <f t="shared" si="61"/>
        <v/>
      </c>
      <c r="I456" s="16" t="str">
        <f t="shared" si="66"/>
        <v/>
      </c>
      <c r="K456" s="14" t="e">
        <f t="shared" si="65"/>
        <v>#N/A</v>
      </c>
      <c r="L456" s="8" t="e">
        <f t="shared" si="62"/>
        <v>#N/A</v>
      </c>
      <c r="M456" s="8" t="e">
        <f t="shared" si="63"/>
        <v>#N/A</v>
      </c>
      <c r="N456" s="6"/>
      <c r="O456" s="6"/>
      <c r="P456" s="6"/>
      <c r="Q456" s="6"/>
      <c r="R456" s="6"/>
    </row>
    <row r="457" spans="2:18" s="5" customFormat="1" x14ac:dyDescent="0.35">
      <c r="B457" s="15" t="str">
        <f t="shared" si="59"/>
        <v/>
      </c>
      <c r="C457" s="14">
        <f t="shared" si="60"/>
        <v>56401</v>
      </c>
      <c r="E457" s="20" t="str">
        <f t="shared" si="58"/>
        <v/>
      </c>
      <c r="G457" s="17" t="str">
        <f t="shared" si="64"/>
        <v/>
      </c>
      <c r="H457" s="17" t="str">
        <f t="shared" si="61"/>
        <v/>
      </c>
      <c r="I457" s="16" t="str">
        <f t="shared" si="66"/>
        <v/>
      </c>
      <c r="K457" s="14" t="e">
        <f t="shared" si="65"/>
        <v>#N/A</v>
      </c>
      <c r="L457" s="8" t="e">
        <f t="shared" si="62"/>
        <v>#N/A</v>
      </c>
      <c r="M457" s="8" t="e">
        <f t="shared" si="63"/>
        <v>#N/A</v>
      </c>
      <c r="N457" s="6"/>
      <c r="O457" s="6"/>
      <c r="P457" s="6"/>
      <c r="Q457" s="6"/>
      <c r="R457" s="6"/>
    </row>
    <row r="458" spans="2:18" s="5" customFormat="1" x14ac:dyDescent="0.35">
      <c r="B458" s="15" t="str">
        <f t="shared" si="59"/>
        <v/>
      </c>
      <c r="C458" s="14">
        <f t="shared" si="60"/>
        <v>56431</v>
      </c>
      <c r="E458" s="20" t="str">
        <f t="shared" si="58"/>
        <v/>
      </c>
      <c r="G458" s="17" t="str">
        <f t="shared" si="64"/>
        <v/>
      </c>
      <c r="H458" s="17" t="str">
        <f t="shared" si="61"/>
        <v/>
      </c>
      <c r="I458" s="16" t="str">
        <f t="shared" si="66"/>
        <v/>
      </c>
      <c r="K458" s="14" t="e">
        <f t="shared" si="65"/>
        <v>#N/A</v>
      </c>
      <c r="L458" s="8" t="e">
        <f t="shared" si="62"/>
        <v>#N/A</v>
      </c>
      <c r="M458" s="8" t="e">
        <f t="shared" si="63"/>
        <v>#N/A</v>
      </c>
      <c r="N458" s="6"/>
      <c r="O458" s="6"/>
      <c r="P458" s="6"/>
      <c r="Q458" s="6"/>
      <c r="R458" s="6"/>
    </row>
    <row r="459" spans="2:18" s="5" customFormat="1" x14ac:dyDescent="0.35">
      <c r="B459" s="15" t="str">
        <f t="shared" si="59"/>
        <v/>
      </c>
      <c r="C459" s="14">
        <f t="shared" si="60"/>
        <v>56462</v>
      </c>
      <c r="E459" s="20" t="str">
        <f t="shared" si="58"/>
        <v/>
      </c>
      <c r="G459" s="17" t="str">
        <f t="shared" si="64"/>
        <v/>
      </c>
      <c r="H459" s="17" t="str">
        <f t="shared" si="61"/>
        <v/>
      </c>
      <c r="I459" s="16" t="str">
        <f t="shared" si="66"/>
        <v/>
      </c>
      <c r="K459" s="14" t="e">
        <f t="shared" si="65"/>
        <v>#N/A</v>
      </c>
      <c r="L459" s="8" t="e">
        <f t="shared" si="62"/>
        <v>#N/A</v>
      </c>
      <c r="M459" s="8" t="e">
        <f t="shared" si="63"/>
        <v>#N/A</v>
      </c>
      <c r="N459" s="6"/>
      <c r="O459" s="6"/>
      <c r="P459" s="6"/>
      <c r="Q459" s="6"/>
      <c r="R459" s="6"/>
    </row>
    <row r="460" spans="2:18" s="5" customFormat="1" x14ac:dyDescent="0.35">
      <c r="B460" s="15" t="str">
        <f t="shared" si="59"/>
        <v/>
      </c>
      <c r="C460" s="14">
        <f t="shared" si="60"/>
        <v>56493</v>
      </c>
      <c r="E460" s="20" t="str">
        <f t="shared" si="58"/>
        <v/>
      </c>
      <c r="G460" s="17" t="str">
        <f t="shared" si="64"/>
        <v/>
      </c>
      <c r="H460" s="17" t="str">
        <f t="shared" si="61"/>
        <v/>
      </c>
      <c r="I460" s="16" t="str">
        <f t="shared" si="66"/>
        <v/>
      </c>
      <c r="K460" s="14" t="e">
        <f t="shared" si="65"/>
        <v>#N/A</v>
      </c>
      <c r="L460" s="8" t="e">
        <f t="shared" si="62"/>
        <v>#N/A</v>
      </c>
      <c r="M460" s="8" t="e">
        <f t="shared" si="63"/>
        <v>#N/A</v>
      </c>
      <c r="N460" s="6"/>
      <c r="O460" s="6"/>
      <c r="P460" s="6"/>
      <c r="Q460" s="6"/>
      <c r="R460" s="6"/>
    </row>
    <row r="461" spans="2:18" s="5" customFormat="1" x14ac:dyDescent="0.35">
      <c r="B461" s="15" t="str">
        <f t="shared" si="59"/>
        <v/>
      </c>
      <c r="C461" s="14">
        <f t="shared" si="60"/>
        <v>56523</v>
      </c>
      <c r="E461" s="20" t="str">
        <f t="shared" si="58"/>
        <v/>
      </c>
      <c r="G461" s="17" t="str">
        <f t="shared" si="64"/>
        <v/>
      </c>
      <c r="H461" s="17" t="str">
        <f t="shared" si="61"/>
        <v/>
      </c>
      <c r="I461" s="16" t="str">
        <f t="shared" si="66"/>
        <v/>
      </c>
      <c r="K461" s="14" t="e">
        <f t="shared" si="65"/>
        <v>#N/A</v>
      </c>
      <c r="L461" s="8" t="e">
        <f t="shared" si="62"/>
        <v>#N/A</v>
      </c>
      <c r="M461" s="8" t="e">
        <f t="shared" si="63"/>
        <v>#N/A</v>
      </c>
      <c r="N461" s="6"/>
      <c r="O461" s="6"/>
      <c r="P461" s="6"/>
      <c r="Q461" s="6"/>
      <c r="R461" s="6"/>
    </row>
    <row r="462" spans="2:18" s="5" customFormat="1" x14ac:dyDescent="0.35">
      <c r="B462" s="15" t="str">
        <f t="shared" si="59"/>
        <v/>
      </c>
      <c r="C462" s="14">
        <f t="shared" si="60"/>
        <v>56554</v>
      </c>
      <c r="E462" s="20" t="str">
        <f t="shared" si="58"/>
        <v/>
      </c>
      <c r="G462" s="17" t="str">
        <f t="shared" si="64"/>
        <v/>
      </c>
      <c r="H462" s="17" t="str">
        <f t="shared" si="61"/>
        <v/>
      </c>
      <c r="I462" s="16" t="str">
        <f t="shared" si="66"/>
        <v/>
      </c>
      <c r="K462" s="14" t="e">
        <f t="shared" si="65"/>
        <v>#N/A</v>
      </c>
      <c r="L462" s="8" t="e">
        <f t="shared" si="62"/>
        <v>#N/A</v>
      </c>
      <c r="M462" s="8" t="e">
        <f t="shared" si="63"/>
        <v>#N/A</v>
      </c>
      <c r="N462" s="6"/>
      <c r="O462" s="6"/>
      <c r="P462" s="6"/>
      <c r="Q462" s="6"/>
      <c r="R462" s="6"/>
    </row>
    <row r="463" spans="2:18" s="5" customFormat="1" x14ac:dyDescent="0.35">
      <c r="B463" s="15" t="str">
        <f t="shared" si="59"/>
        <v/>
      </c>
      <c r="C463" s="14">
        <f t="shared" si="60"/>
        <v>56584</v>
      </c>
      <c r="E463" s="20" t="str">
        <f t="shared" si="58"/>
        <v/>
      </c>
      <c r="G463" s="17" t="str">
        <f t="shared" si="64"/>
        <v/>
      </c>
      <c r="H463" s="17" t="str">
        <f t="shared" si="61"/>
        <v/>
      </c>
      <c r="I463" s="16" t="str">
        <f t="shared" si="66"/>
        <v/>
      </c>
      <c r="K463" s="14" t="e">
        <f t="shared" si="65"/>
        <v>#N/A</v>
      </c>
      <c r="L463" s="8" t="e">
        <f t="shared" si="62"/>
        <v>#N/A</v>
      </c>
      <c r="M463" s="8" t="e">
        <f t="shared" si="63"/>
        <v>#N/A</v>
      </c>
      <c r="N463" s="6"/>
      <c r="O463" s="6"/>
      <c r="P463" s="6"/>
      <c r="Q463" s="6"/>
      <c r="R463" s="6"/>
    </row>
    <row r="464" spans="2:18" s="5" customFormat="1" x14ac:dyDescent="0.35">
      <c r="B464" s="15" t="str">
        <f t="shared" si="59"/>
        <v/>
      </c>
      <c r="C464" s="14">
        <f t="shared" si="60"/>
        <v>56615</v>
      </c>
      <c r="E464" s="20" t="str">
        <f t="shared" si="58"/>
        <v/>
      </c>
      <c r="G464" s="17" t="str">
        <f t="shared" si="64"/>
        <v/>
      </c>
      <c r="H464" s="17" t="str">
        <f t="shared" si="61"/>
        <v/>
      </c>
      <c r="I464" s="16" t="str">
        <f t="shared" si="66"/>
        <v/>
      </c>
      <c r="K464" s="14" t="e">
        <f t="shared" si="65"/>
        <v>#N/A</v>
      </c>
      <c r="L464" s="8" t="e">
        <f t="shared" si="62"/>
        <v>#N/A</v>
      </c>
      <c r="M464" s="8" t="e">
        <f t="shared" si="63"/>
        <v>#N/A</v>
      </c>
      <c r="N464" s="6"/>
      <c r="O464" s="6"/>
      <c r="P464" s="6"/>
      <c r="Q464" s="6"/>
      <c r="R464" s="6"/>
    </row>
    <row r="465" spans="2:18" s="5" customFormat="1" x14ac:dyDescent="0.35">
      <c r="B465" s="15" t="str">
        <f t="shared" si="59"/>
        <v/>
      </c>
      <c r="C465" s="14">
        <f t="shared" si="60"/>
        <v>56646</v>
      </c>
      <c r="E465" s="20" t="str">
        <f t="shared" si="58"/>
        <v/>
      </c>
      <c r="G465" s="17" t="str">
        <f t="shared" si="64"/>
        <v/>
      </c>
      <c r="H465" s="17" t="str">
        <f t="shared" si="61"/>
        <v/>
      </c>
      <c r="I465" s="16" t="str">
        <f t="shared" si="66"/>
        <v/>
      </c>
      <c r="K465" s="14" t="e">
        <f t="shared" si="65"/>
        <v>#N/A</v>
      </c>
      <c r="L465" s="8" t="e">
        <f t="shared" si="62"/>
        <v>#N/A</v>
      </c>
      <c r="M465" s="8" t="e">
        <f t="shared" si="63"/>
        <v>#N/A</v>
      </c>
      <c r="N465" s="6"/>
      <c r="O465" s="6"/>
      <c r="P465" s="6"/>
      <c r="Q465" s="6"/>
      <c r="R465" s="6"/>
    </row>
    <row r="466" spans="2:18" s="5" customFormat="1" x14ac:dyDescent="0.35">
      <c r="B466" s="15" t="str">
        <f t="shared" si="59"/>
        <v/>
      </c>
      <c r="C466" s="14">
        <f t="shared" si="60"/>
        <v>56674</v>
      </c>
      <c r="E466" s="20" t="str">
        <f t="shared" si="58"/>
        <v/>
      </c>
      <c r="G466" s="17" t="str">
        <f t="shared" si="64"/>
        <v/>
      </c>
      <c r="H466" s="17" t="str">
        <f t="shared" si="61"/>
        <v/>
      </c>
      <c r="I466" s="16" t="str">
        <f t="shared" si="66"/>
        <v/>
      </c>
      <c r="K466" s="14" t="e">
        <f t="shared" si="65"/>
        <v>#N/A</v>
      </c>
      <c r="L466" s="8" t="e">
        <f t="shared" si="62"/>
        <v>#N/A</v>
      </c>
      <c r="M466" s="8" t="e">
        <f t="shared" si="63"/>
        <v>#N/A</v>
      </c>
      <c r="N466" s="6"/>
      <c r="O466" s="6"/>
      <c r="P466" s="6"/>
      <c r="Q466" s="6"/>
      <c r="R466" s="6"/>
    </row>
    <row r="467" spans="2:18" s="5" customFormat="1" x14ac:dyDescent="0.35">
      <c r="B467" s="15" t="str">
        <f t="shared" si="59"/>
        <v/>
      </c>
      <c r="C467" s="14">
        <f t="shared" si="60"/>
        <v>56705</v>
      </c>
      <c r="E467" s="20" t="str">
        <f t="shared" si="58"/>
        <v/>
      </c>
      <c r="G467" s="17" t="str">
        <f t="shared" si="64"/>
        <v/>
      </c>
      <c r="H467" s="17" t="str">
        <f t="shared" si="61"/>
        <v/>
      </c>
      <c r="I467" s="16" t="str">
        <f t="shared" si="66"/>
        <v/>
      </c>
      <c r="K467" s="14" t="e">
        <f t="shared" si="65"/>
        <v>#N/A</v>
      </c>
      <c r="L467" s="8" t="e">
        <f t="shared" si="62"/>
        <v>#N/A</v>
      </c>
      <c r="M467" s="8" t="e">
        <f t="shared" si="63"/>
        <v>#N/A</v>
      </c>
      <c r="N467" s="6"/>
      <c r="O467" s="6"/>
      <c r="P467" s="6"/>
      <c r="Q467" s="6"/>
      <c r="R467" s="6"/>
    </row>
    <row r="468" spans="2:18" s="5" customFormat="1" x14ac:dyDescent="0.35">
      <c r="B468" s="15" t="str">
        <f t="shared" si="59"/>
        <v/>
      </c>
      <c r="C468" s="14">
        <f t="shared" si="60"/>
        <v>56735</v>
      </c>
      <c r="E468" s="20" t="str">
        <f t="shared" si="58"/>
        <v/>
      </c>
      <c r="G468" s="17" t="str">
        <f t="shared" si="64"/>
        <v/>
      </c>
      <c r="H468" s="17" t="str">
        <f t="shared" si="61"/>
        <v/>
      </c>
      <c r="I468" s="16" t="str">
        <f t="shared" si="66"/>
        <v/>
      </c>
      <c r="K468" s="14" t="e">
        <f t="shared" si="65"/>
        <v>#N/A</v>
      </c>
      <c r="L468" s="8" t="e">
        <f t="shared" si="62"/>
        <v>#N/A</v>
      </c>
      <c r="M468" s="8" t="e">
        <f t="shared" si="63"/>
        <v>#N/A</v>
      </c>
      <c r="N468" s="6"/>
      <c r="O468" s="6"/>
      <c r="P468" s="6"/>
      <c r="Q468" s="6"/>
      <c r="R468" s="6"/>
    </row>
    <row r="469" spans="2:18" s="5" customFormat="1" x14ac:dyDescent="0.35">
      <c r="B469" s="15" t="str">
        <f t="shared" si="59"/>
        <v/>
      </c>
      <c r="C469" s="14">
        <f t="shared" si="60"/>
        <v>56766</v>
      </c>
      <c r="E469" s="20" t="str">
        <f t="shared" si="58"/>
        <v/>
      </c>
      <c r="G469" s="17" t="str">
        <f t="shared" si="64"/>
        <v/>
      </c>
      <c r="H469" s="17" t="str">
        <f t="shared" si="61"/>
        <v/>
      </c>
      <c r="I469" s="16" t="str">
        <f t="shared" si="66"/>
        <v/>
      </c>
      <c r="K469" s="14" t="e">
        <f t="shared" si="65"/>
        <v>#N/A</v>
      </c>
      <c r="L469" s="8" t="e">
        <f t="shared" si="62"/>
        <v>#N/A</v>
      </c>
      <c r="M469" s="8" t="e">
        <f t="shared" si="63"/>
        <v>#N/A</v>
      </c>
      <c r="N469" s="6"/>
      <c r="O469" s="6"/>
      <c r="P469" s="6"/>
      <c r="Q469" s="6"/>
      <c r="R469" s="6"/>
    </row>
    <row r="470" spans="2:18" s="5" customFormat="1" x14ac:dyDescent="0.35">
      <c r="B470" s="15" t="str">
        <f t="shared" si="59"/>
        <v/>
      </c>
      <c r="C470" s="14">
        <f t="shared" si="60"/>
        <v>56796</v>
      </c>
      <c r="E470" s="20" t="str">
        <f t="shared" si="58"/>
        <v/>
      </c>
      <c r="G470" s="17" t="str">
        <f t="shared" si="64"/>
        <v/>
      </c>
      <c r="H470" s="17" t="str">
        <f t="shared" si="61"/>
        <v/>
      </c>
      <c r="I470" s="16" t="str">
        <f t="shared" si="66"/>
        <v/>
      </c>
      <c r="K470" s="14" t="e">
        <f t="shared" si="65"/>
        <v>#N/A</v>
      </c>
      <c r="L470" s="8" t="e">
        <f t="shared" si="62"/>
        <v>#N/A</v>
      </c>
      <c r="M470" s="8" t="e">
        <f t="shared" si="63"/>
        <v>#N/A</v>
      </c>
      <c r="N470" s="6"/>
      <c r="O470" s="6"/>
      <c r="P470" s="6"/>
      <c r="Q470" s="6"/>
      <c r="R470" s="6"/>
    </row>
    <row r="471" spans="2:18" s="5" customFormat="1" x14ac:dyDescent="0.35">
      <c r="B471" s="15" t="str">
        <f t="shared" si="59"/>
        <v/>
      </c>
      <c r="C471" s="14">
        <f t="shared" si="60"/>
        <v>56827</v>
      </c>
      <c r="E471" s="20" t="str">
        <f t="shared" si="58"/>
        <v/>
      </c>
      <c r="G471" s="17" t="str">
        <f t="shared" si="64"/>
        <v/>
      </c>
      <c r="H471" s="17" t="str">
        <f t="shared" si="61"/>
        <v/>
      </c>
      <c r="I471" s="16" t="str">
        <f t="shared" si="66"/>
        <v/>
      </c>
      <c r="K471" s="14" t="e">
        <f t="shared" si="65"/>
        <v>#N/A</v>
      </c>
      <c r="L471" s="8" t="e">
        <f t="shared" si="62"/>
        <v>#N/A</v>
      </c>
      <c r="M471" s="8" t="e">
        <f t="shared" si="63"/>
        <v>#N/A</v>
      </c>
      <c r="N471" s="6"/>
      <c r="O471" s="6"/>
      <c r="P471" s="6"/>
      <c r="Q471" s="6"/>
      <c r="R471" s="6"/>
    </row>
    <row r="472" spans="2:18" s="5" customFormat="1" x14ac:dyDescent="0.35">
      <c r="B472" s="15" t="str">
        <f t="shared" si="59"/>
        <v/>
      </c>
      <c r="C472" s="14">
        <f t="shared" si="60"/>
        <v>56858</v>
      </c>
      <c r="E472" s="20" t="str">
        <f t="shared" si="58"/>
        <v/>
      </c>
      <c r="G472" s="17" t="str">
        <f t="shared" si="64"/>
        <v/>
      </c>
      <c r="H472" s="17" t="str">
        <f t="shared" si="61"/>
        <v/>
      </c>
      <c r="I472" s="16" t="str">
        <f t="shared" si="66"/>
        <v/>
      </c>
      <c r="K472" s="14" t="e">
        <f t="shared" si="65"/>
        <v>#N/A</v>
      </c>
      <c r="L472" s="8" t="e">
        <f t="shared" si="62"/>
        <v>#N/A</v>
      </c>
      <c r="M472" s="8" t="e">
        <f t="shared" si="63"/>
        <v>#N/A</v>
      </c>
      <c r="N472" s="6"/>
      <c r="O472" s="6"/>
      <c r="P472" s="6"/>
      <c r="Q472" s="6"/>
      <c r="R472" s="6"/>
    </row>
    <row r="473" spans="2:18" s="5" customFormat="1" x14ac:dyDescent="0.35">
      <c r="B473" s="15" t="str">
        <f t="shared" si="59"/>
        <v/>
      </c>
      <c r="C473" s="14">
        <f t="shared" si="60"/>
        <v>56888</v>
      </c>
      <c r="E473" s="20" t="str">
        <f t="shared" si="58"/>
        <v/>
      </c>
      <c r="G473" s="17" t="str">
        <f t="shared" si="64"/>
        <v/>
      </c>
      <c r="H473" s="17" t="str">
        <f t="shared" si="61"/>
        <v/>
      </c>
      <c r="I473" s="16" t="str">
        <f t="shared" si="66"/>
        <v/>
      </c>
      <c r="K473" s="14" t="e">
        <f t="shared" si="65"/>
        <v>#N/A</v>
      </c>
      <c r="L473" s="8" t="e">
        <f t="shared" si="62"/>
        <v>#N/A</v>
      </c>
      <c r="M473" s="8" t="e">
        <f t="shared" si="63"/>
        <v>#N/A</v>
      </c>
      <c r="N473" s="6"/>
      <c r="O473" s="6"/>
      <c r="P473" s="6"/>
      <c r="Q473" s="6"/>
      <c r="R473" s="6"/>
    </row>
    <row r="474" spans="2:18" s="5" customFormat="1" x14ac:dyDescent="0.35">
      <c r="B474" s="15" t="str">
        <f t="shared" si="59"/>
        <v/>
      </c>
      <c r="C474" s="14">
        <f t="shared" si="60"/>
        <v>56919</v>
      </c>
      <c r="E474" s="20" t="str">
        <f t="shared" si="58"/>
        <v/>
      </c>
      <c r="G474" s="17" t="str">
        <f t="shared" si="64"/>
        <v/>
      </c>
      <c r="H474" s="17" t="str">
        <f t="shared" si="61"/>
        <v/>
      </c>
      <c r="I474" s="16" t="str">
        <f t="shared" si="66"/>
        <v/>
      </c>
      <c r="K474" s="14" t="e">
        <f t="shared" si="65"/>
        <v>#N/A</v>
      </c>
      <c r="L474" s="8" t="e">
        <f t="shared" si="62"/>
        <v>#N/A</v>
      </c>
      <c r="M474" s="8" t="e">
        <f t="shared" si="63"/>
        <v>#N/A</v>
      </c>
      <c r="N474" s="6"/>
      <c r="O474" s="6"/>
      <c r="P474" s="6"/>
      <c r="Q474" s="6"/>
      <c r="R474" s="6"/>
    </row>
    <row r="475" spans="2:18" s="5" customFormat="1" x14ac:dyDescent="0.35">
      <c r="B475" s="15" t="str">
        <f t="shared" si="59"/>
        <v/>
      </c>
      <c r="C475" s="14">
        <f t="shared" si="60"/>
        <v>56949</v>
      </c>
      <c r="E475" s="20" t="str">
        <f t="shared" si="58"/>
        <v/>
      </c>
      <c r="G475" s="17" t="str">
        <f t="shared" si="64"/>
        <v/>
      </c>
      <c r="H475" s="17" t="str">
        <f t="shared" si="61"/>
        <v/>
      </c>
      <c r="I475" s="16" t="str">
        <f t="shared" si="66"/>
        <v/>
      </c>
      <c r="K475" s="14" t="e">
        <f t="shared" si="65"/>
        <v>#N/A</v>
      </c>
      <c r="L475" s="8" t="e">
        <f t="shared" si="62"/>
        <v>#N/A</v>
      </c>
      <c r="M475" s="8" t="e">
        <f t="shared" si="63"/>
        <v>#N/A</v>
      </c>
      <c r="N475" s="6"/>
      <c r="O475" s="6"/>
      <c r="P475" s="6"/>
      <c r="Q475" s="6"/>
      <c r="R475" s="6"/>
    </row>
    <row r="476" spans="2:18" s="5" customFormat="1" x14ac:dyDescent="0.35">
      <c r="B476" s="15" t="str">
        <f t="shared" si="59"/>
        <v/>
      </c>
      <c r="C476" s="14">
        <f t="shared" si="60"/>
        <v>56980</v>
      </c>
      <c r="E476" s="20" t="str">
        <f t="shared" si="58"/>
        <v/>
      </c>
      <c r="G476" s="17" t="str">
        <f t="shared" si="64"/>
        <v/>
      </c>
      <c r="H476" s="17" t="str">
        <f t="shared" si="61"/>
        <v/>
      </c>
      <c r="I476" s="16" t="str">
        <f t="shared" si="66"/>
        <v/>
      </c>
      <c r="K476" s="14" t="e">
        <f t="shared" si="65"/>
        <v>#N/A</v>
      </c>
      <c r="L476" s="8" t="e">
        <f t="shared" si="62"/>
        <v>#N/A</v>
      </c>
      <c r="M476" s="8" t="e">
        <f t="shared" si="63"/>
        <v>#N/A</v>
      </c>
      <c r="N476" s="6"/>
      <c r="O476" s="6"/>
      <c r="P476" s="6"/>
      <c r="Q476" s="6"/>
      <c r="R476" s="6"/>
    </row>
    <row r="477" spans="2:18" s="5" customFormat="1" x14ac:dyDescent="0.35">
      <c r="B477" s="15" t="str">
        <f t="shared" si="59"/>
        <v/>
      </c>
      <c r="C477" s="14">
        <f t="shared" si="60"/>
        <v>57011</v>
      </c>
      <c r="E477" s="20" t="str">
        <f t="shared" si="58"/>
        <v/>
      </c>
      <c r="G477" s="17" t="str">
        <f t="shared" si="64"/>
        <v/>
      </c>
      <c r="H477" s="17" t="str">
        <f t="shared" si="61"/>
        <v/>
      </c>
      <c r="I477" s="16" t="str">
        <f t="shared" si="66"/>
        <v/>
      </c>
      <c r="K477" s="14" t="e">
        <f t="shared" si="65"/>
        <v>#N/A</v>
      </c>
      <c r="L477" s="8" t="e">
        <f t="shared" si="62"/>
        <v>#N/A</v>
      </c>
      <c r="M477" s="8" t="e">
        <f t="shared" si="63"/>
        <v>#N/A</v>
      </c>
      <c r="N477" s="6"/>
      <c r="O477" s="6"/>
      <c r="P477" s="6"/>
      <c r="Q477" s="6"/>
      <c r="R477" s="6"/>
    </row>
    <row r="478" spans="2:18" s="5" customFormat="1" x14ac:dyDescent="0.35">
      <c r="B478" s="15" t="str">
        <f t="shared" si="59"/>
        <v/>
      </c>
      <c r="C478" s="14">
        <f t="shared" si="60"/>
        <v>57040</v>
      </c>
      <c r="E478" s="20" t="str">
        <f t="shared" si="58"/>
        <v/>
      </c>
      <c r="G478" s="17" t="str">
        <f t="shared" si="64"/>
        <v/>
      </c>
      <c r="H478" s="17" t="str">
        <f t="shared" si="61"/>
        <v/>
      </c>
      <c r="I478" s="16" t="str">
        <f t="shared" si="66"/>
        <v/>
      </c>
      <c r="K478" s="14" t="e">
        <f t="shared" si="65"/>
        <v>#N/A</v>
      </c>
      <c r="L478" s="8" t="e">
        <f t="shared" si="62"/>
        <v>#N/A</v>
      </c>
      <c r="M478" s="8" t="e">
        <f t="shared" si="63"/>
        <v>#N/A</v>
      </c>
      <c r="N478" s="6"/>
      <c r="O478" s="6"/>
      <c r="P478" s="6"/>
      <c r="Q478" s="6"/>
      <c r="R478" s="6"/>
    </row>
    <row r="479" spans="2:18" s="5" customFormat="1" x14ac:dyDescent="0.35">
      <c r="B479" s="15" t="str">
        <f t="shared" si="59"/>
        <v/>
      </c>
      <c r="C479" s="14">
        <f t="shared" si="60"/>
        <v>57071</v>
      </c>
      <c r="E479" s="20" t="str">
        <f t="shared" si="58"/>
        <v/>
      </c>
      <c r="G479" s="17" t="str">
        <f t="shared" si="64"/>
        <v/>
      </c>
      <c r="H479" s="17" t="str">
        <f t="shared" si="61"/>
        <v/>
      </c>
      <c r="I479" s="16" t="str">
        <f t="shared" si="66"/>
        <v/>
      </c>
      <c r="K479" s="14" t="e">
        <f t="shared" si="65"/>
        <v>#N/A</v>
      </c>
      <c r="L479" s="8" t="e">
        <f t="shared" si="62"/>
        <v>#N/A</v>
      </c>
      <c r="M479" s="8" t="e">
        <f t="shared" si="63"/>
        <v>#N/A</v>
      </c>
      <c r="N479" s="6"/>
      <c r="O479" s="6"/>
      <c r="P479" s="6"/>
      <c r="Q479" s="6"/>
      <c r="R479" s="6"/>
    </row>
    <row r="480" spans="2:18" s="5" customFormat="1" x14ac:dyDescent="0.35">
      <c r="B480" s="15" t="str">
        <f t="shared" si="59"/>
        <v/>
      </c>
      <c r="C480" s="14">
        <f t="shared" si="60"/>
        <v>57101</v>
      </c>
      <c r="E480" s="20" t="str">
        <f t="shared" si="58"/>
        <v/>
      </c>
      <c r="G480" s="17" t="str">
        <f t="shared" si="64"/>
        <v/>
      </c>
      <c r="H480" s="17" t="str">
        <f t="shared" si="61"/>
        <v/>
      </c>
      <c r="I480" s="16" t="str">
        <f t="shared" si="66"/>
        <v/>
      </c>
      <c r="K480" s="14" t="e">
        <f t="shared" si="65"/>
        <v>#N/A</v>
      </c>
      <c r="L480" s="8" t="e">
        <f t="shared" si="62"/>
        <v>#N/A</v>
      </c>
      <c r="M480" s="8" t="e">
        <f t="shared" si="63"/>
        <v>#N/A</v>
      </c>
      <c r="N480" s="6"/>
      <c r="O480" s="6"/>
      <c r="P480" s="6"/>
      <c r="Q480" s="6"/>
      <c r="R480" s="6"/>
    </row>
    <row r="481" spans="2:18" s="5" customFormat="1" x14ac:dyDescent="0.35">
      <c r="B481" s="15" t="str">
        <f t="shared" si="59"/>
        <v/>
      </c>
      <c r="C481" s="14">
        <f t="shared" si="60"/>
        <v>57132</v>
      </c>
      <c r="E481" s="20" t="str">
        <f t="shared" si="58"/>
        <v/>
      </c>
      <c r="G481" s="17" t="str">
        <f t="shared" si="64"/>
        <v/>
      </c>
      <c r="H481" s="17" t="str">
        <f t="shared" si="61"/>
        <v/>
      </c>
      <c r="I481" s="16" t="str">
        <f t="shared" si="66"/>
        <v/>
      </c>
      <c r="K481" s="14" t="e">
        <f t="shared" si="65"/>
        <v>#N/A</v>
      </c>
      <c r="L481" s="8" t="e">
        <f t="shared" si="62"/>
        <v>#N/A</v>
      </c>
      <c r="M481" s="8" t="e">
        <f t="shared" si="63"/>
        <v>#N/A</v>
      </c>
      <c r="N481" s="6"/>
      <c r="O481" s="6"/>
      <c r="P481" s="6"/>
      <c r="Q481" s="6"/>
      <c r="R481" s="6"/>
    </row>
    <row r="482" spans="2:18" s="5" customFormat="1" x14ac:dyDescent="0.35">
      <c r="B482" s="15" t="str">
        <f t="shared" si="59"/>
        <v/>
      </c>
      <c r="C482" s="14">
        <f t="shared" si="60"/>
        <v>57162</v>
      </c>
      <c r="E482" s="20" t="str">
        <f t="shared" si="58"/>
        <v/>
      </c>
      <c r="G482" s="17" t="str">
        <f t="shared" si="64"/>
        <v/>
      </c>
      <c r="H482" s="17" t="str">
        <f t="shared" si="61"/>
        <v/>
      </c>
      <c r="I482" s="16" t="str">
        <f t="shared" si="66"/>
        <v/>
      </c>
      <c r="K482" s="14" t="e">
        <f t="shared" si="65"/>
        <v>#N/A</v>
      </c>
      <c r="L482" s="8" t="e">
        <f t="shared" si="62"/>
        <v>#N/A</v>
      </c>
      <c r="M482" s="8" t="e">
        <f t="shared" si="63"/>
        <v>#N/A</v>
      </c>
      <c r="N482" s="6"/>
      <c r="O482" s="6"/>
      <c r="P482" s="6"/>
      <c r="Q482" s="6"/>
      <c r="R482" s="6"/>
    </row>
    <row r="483" spans="2:18" s="5" customFormat="1" x14ac:dyDescent="0.35">
      <c r="B483" s="15" t="str">
        <f t="shared" si="59"/>
        <v/>
      </c>
      <c r="C483" s="14">
        <f t="shared" si="60"/>
        <v>57193</v>
      </c>
      <c r="E483" s="20" t="str">
        <f t="shared" si="58"/>
        <v/>
      </c>
      <c r="G483" s="17" t="str">
        <f t="shared" si="64"/>
        <v/>
      </c>
      <c r="H483" s="17" t="str">
        <f t="shared" si="61"/>
        <v/>
      </c>
      <c r="I483" s="16" t="str">
        <f t="shared" si="66"/>
        <v/>
      </c>
      <c r="K483" s="14" t="e">
        <f t="shared" si="65"/>
        <v>#N/A</v>
      </c>
      <c r="L483" s="8" t="e">
        <f t="shared" si="62"/>
        <v>#N/A</v>
      </c>
      <c r="M483" s="8" t="e">
        <f t="shared" si="63"/>
        <v>#N/A</v>
      </c>
      <c r="N483" s="6"/>
      <c r="O483" s="6"/>
      <c r="P483" s="6"/>
      <c r="Q483" s="6"/>
      <c r="R483" s="6"/>
    </row>
    <row r="484" spans="2:18" s="5" customFormat="1" x14ac:dyDescent="0.35">
      <c r="B484" s="15" t="str">
        <f t="shared" si="59"/>
        <v/>
      </c>
      <c r="C484" s="14">
        <f t="shared" si="60"/>
        <v>57224</v>
      </c>
      <c r="E484" s="20" t="str">
        <f t="shared" ref="E484:E500" si="67">IF(B484="","",IF(B484&lt;=$E$15,0,$E$19))</f>
        <v/>
      </c>
      <c r="G484" s="17" t="str">
        <f t="shared" si="64"/>
        <v/>
      </c>
      <c r="H484" s="17" t="str">
        <f t="shared" si="61"/>
        <v/>
      </c>
      <c r="I484" s="16" t="str">
        <f t="shared" si="66"/>
        <v/>
      </c>
      <c r="K484" s="14" t="e">
        <f t="shared" si="65"/>
        <v>#N/A</v>
      </c>
      <c r="L484" s="8" t="e">
        <f t="shared" si="62"/>
        <v>#N/A</v>
      </c>
      <c r="M484" s="8" t="e">
        <f t="shared" si="63"/>
        <v>#N/A</v>
      </c>
      <c r="N484" s="6"/>
      <c r="O484" s="6"/>
      <c r="P484" s="6"/>
      <c r="Q484" s="6"/>
      <c r="R484" s="6"/>
    </row>
    <row r="485" spans="2:18" s="5" customFormat="1" x14ac:dyDescent="0.35">
      <c r="B485" s="15" t="str">
        <f t="shared" ref="B485:B500" si="68">IF(B484&lt;$E$14,B484+1,"")</f>
        <v/>
      </c>
      <c r="C485" s="14">
        <f t="shared" ref="C485:C500" si="69">IF(B485&gt;0,DATE(YEAR(C484),MONTH(C484)+1,DAY(C484)),"")</f>
        <v>57254</v>
      </c>
      <c r="E485" s="20" t="str">
        <f t="shared" si="67"/>
        <v/>
      </c>
      <c r="G485" s="17" t="str">
        <f t="shared" si="64"/>
        <v/>
      </c>
      <c r="H485" s="17" t="str">
        <f t="shared" ref="H485:H500" si="70">IF(B485="","",E485+G485)</f>
        <v/>
      </c>
      <c r="I485" s="16" t="str">
        <f t="shared" si="66"/>
        <v/>
      </c>
      <c r="K485" s="14" t="e">
        <f t="shared" si="65"/>
        <v>#N/A</v>
      </c>
      <c r="L485" s="8" t="e">
        <f t="shared" ref="L485:L500" si="71">IF(ISNUMBER(F485),F485,#N/A)</f>
        <v>#N/A</v>
      </c>
      <c r="M485" s="8" t="e">
        <f t="shared" ref="M485:M500" si="72">IF(ISNUMBER(H485),H485,#N/A)</f>
        <v>#N/A</v>
      </c>
      <c r="N485" s="6"/>
      <c r="O485" s="6"/>
      <c r="P485" s="6"/>
      <c r="Q485" s="6"/>
      <c r="R485" s="6"/>
    </row>
    <row r="486" spans="2:18" s="5" customFormat="1" x14ac:dyDescent="0.35">
      <c r="B486" s="15" t="str">
        <f t="shared" si="68"/>
        <v/>
      </c>
      <c r="C486" s="14">
        <f t="shared" si="69"/>
        <v>57285</v>
      </c>
      <c r="E486" s="20" t="str">
        <f t="shared" si="67"/>
        <v/>
      </c>
      <c r="G486" s="17" t="str">
        <f t="shared" ref="G486:G500" si="73">IF(B486="","",F485*($E$13/12))</f>
        <v/>
      </c>
      <c r="H486" s="17" t="str">
        <f t="shared" si="70"/>
        <v/>
      </c>
      <c r="I486" s="16" t="str">
        <f t="shared" si="66"/>
        <v/>
      </c>
      <c r="K486" s="14" t="e">
        <f t="shared" ref="K486:K500" si="74">IF(ISNUMBER(B486),DATE(YEAR(K485),MONTH(K485)+1,DAY(K485)),#N/A)</f>
        <v>#N/A</v>
      </c>
      <c r="L486" s="8" t="e">
        <f t="shared" si="71"/>
        <v>#N/A</v>
      </c>
      <c r="M486" s="8" t="e">
        <f t="shared" si="72"/>
        <v>#N/A</v>
      </c>
      <c r="N486" s="6"/>
      <c r="O486" s="6"/>
      <c r="P486" s="6"/>
      <c r="Q486" s="6"/>
      <c r="R486" s="6"/>
    </row>
    <row r="487" spans="2:18" s="5" customFormat="1" x14ac:dyDescent="0.35">
      <c r="B487" s="15" t="str">
        <f t="shared" si="68"/>
        <v/>
      </c>
      <c r="C487" s="14">
        <f t="shared" si="69"/>
        <v>57315</v>
      </c>
      <c r="E487" s="20" t="str">
        <f t="shared" si="67"/>
        <v/>
      </c>
      <c r="G487" s="17" t="str">
        <f t="shared" si="73"/>
        <v/>
      </c>
      <c r="H487" s="17" t="str">
        <f t="shared" si="70"/>
        <v/>
      </c>
      <c r="I487" s="16" t="str">
        <f t="shared" ref="I487:I500" si="75">IF(ISNUMBER(I486-H487),(I486-H487),"")</f>
        <v/>
      </c>
      <c r="K487" s="14" t="e">
        <f t="shared" si="74"/>
        <v>#N/A</v>
      </c>
      <c r="L487" s="8" t="e">
        <f t="shared" si="71"/>
        <v>#N/A</v>
      </c>
      <c r="M487" s="8" t="e">
        <f t="shared" si="72"/>
        <v>#N/A</v>
      </c>
      <c r="N487" s="6"/>
      <c r="O487" s="6"/>
      <c r="P487" s="6"/>
      <c r="Q487" s="6"/>
      <c r="R487" s="6"/>
    </row>
    <row r="488" spans="2:18" s="5" customFormat="1" x14ac:dyDescent="0.35">
      <c r="B488" s="15" t="str">
        <f t="shared" si="68"/>
        <v/>
      </c>
      <c r="C488" s="14">
        <f t="shared" si="69"/>
        <v>57346</v>
      </c>
      <c r="E488" s="20" t="str">
        <f t="shared" si="67"/>
        <v/>
      </c>
      <c r="G488" s="17" t="str">
        <f t="shared" si="73"/>
        <v/>
      </c>
      <c r="H488" s="17" t="str">
        <f t="shared" si="70"/>
        <v/>
      </c>
      <c r="I488" s="16" t="str">
        <f t="shared" si="75"/>
        <v/>
      </c>
      <c r="K488" s="14" t="e">
        <f t="shared" si="74"/>
        <v>#N/A</v>
      </c>
      <c r="L488" s="8" t="e">
        <f t="shared" si="71"/>
        <v>#N/A</v>
      </c>
      <c r="M488" s="8" t="e">
        <f t="shared" si="72"/>
        <v>#N/A</v>
      </c>
      <c r="N488" s="6"/>
      <c r="O488" s="6"/>
      <c r="P488" s="6"/>
      <c r="Q488" s="6"/>
      <c r="R488" s="6"/>
    </row>
    <row r="489" spans="2:18" s="5" customFormat="1" x14ac:dyDescent="0.35">
      <c r="B489" s="15" t="str">
        <f t="shared" si="68"/>
        <v/>
      </c>
      <c r="C489" s="14">
        <f t="shared" si="69"/>
        <v>57377</v>
      </c>
      <c r="E489" s="20" t="str">
        <f t="shared" si="67"/>
        <v/>
      </c>
      <c r="G489" s="17" t="str">
        <f t="shared" si="73"/>
        <v/>
      </c>
      <c r="H489" s="17" t="str">
        <f t="shared" si="70"/>
        <v/>
      </c>
      <c r="I489" s="16" t="str">
        <f t="shared" si="75"/>
        <v/>
      </c>
      <c r="K489" s="14" t="e">
        <f t="shared" si="74"/>
        <v>#N/A</v>
      </c>
      <c r="L489" s="8" t="e">
        <f t="shared" si="71"/>
        <v>#N/A</v>
      </c>
      <c r="M489" s="8" t="e">
        <f t="shared" si="72"/>
        <v>#N/A</v>
      </c>
      <c r="N489" s="6"/>
      <c r="O489" s="6"/>
      <c r="P489" s="6"/>
      <c r="Q489" s="6"/>
      <c r="R489" s="6"/>
    </row>
    <row r="490" spans="2:18" s="5" customFormat="1" x14ac:dyDescent="0.35">
      <c r="B490" s="15" t="str">
        <f t="shared" si="68"/>
        <v/>
      </c>
      <c r="C490" s="14">
        <f t="shared" si="69"/>
        <v>57405</v>
      </c>
      <c r="E490" s="20" t="str">
        <f t="shared" si="67"/>
        <v/>
      </c>
      <c r="G490" s="17" t="str">
        <f t="shared" si="73"/>
        <v/>
      </c>
      <c r="H490" s="17" t="str">
        <f t="shared" si="70"/>
        <v/>
      </c>
      <c r="I490" s="16" t="str">
        <f t="shared" si="75"/>
        <v/>
      </c>
      <c r="K490" s="14" t="e">
        <f t="shared" si="74"/>
        <v>#N/A</v>
      </c>
      <c r="L490" s="8" t="e">
        <f t="shared" si="71"/>
        <v>#N/A</v>
      </c>
      <c r="M490" s="8" t="e">
        <f t="shared" si="72"/>
        <v>#N/A</v>
      </c>
      <c r="N490" s="6"/>
      <c r="O490" s="6"/>
      <c r="P490" s="6"/>
      <c r="Q490" s="6"/>
      <c r="R490" s="6"/>
    </row>
    <row r="491" spans="2:18" s="5" customFormat="1" x14ac:dyDescent="0.35">
      <c r="B491" s="15" t="str">
        <f t="shared" si="68"/>
        <v/>
      </c>
      <c r="C491" s="14">
        <f t="shared" si="69"/>
        <v>57436</v>
      </c>
      <c r="E491" s="20" t="str">
        <f t="shared" si="67"/>
        <v/>
      </c>
      <c r="G491" s="17" t="str">
        <f t="shared" si="73"/>
        <v/>
      </c>
      <c r="H491" s="17" t="str">
        <f t="shared" si="70"/>
        <v/>
      </c>
      <c r="I491" s="16" t="str">
        <f t="shared" si="75"/>
        <v/>
      </c>
      <c r="K491" s="14" t="e">
        <f t="shared" si="74"/>
        <v>#N/A</v>
      </c>
      <c r="L491" s="8" t="e">
        <f t="shared" si="71"/>
        <v>#N/A</v>
      </c>
      <c r="M491" s="8" t="e">
        <f t="shared" si="72"/>
        <v>#N/A</v>
      </c>
      <c r="N491" s="6"/>
      <c r="O491" s="6"/>
      <c r="P491" s="6"/>
      <c r="Q491" s="6"/>
      <c r="R491" s="6"/>
    </row>
    <row r="492" spans="2:18" s="5" customFormat="1" x14ac:dyDescent="0.35">
      <c r="B492" s="15" t="str">
        <f t="shared" si="68"/>
        <v/>
      </c>
      <c r="C492" s="14">
        <f t="shared" si="69"/>
        <v>57466</v>
      </c>
      <c r="E492" s="20" t="str">
        <f t="shared" si="67"/>
        <v/>
      </c>
      <c r="G492" s="17" t="str">
        <f t="shared" si="73"/>
        <v/>
      </c>
      <c r="H492" s="17" t="str">
        <f t="shared" si="70"/>
        <v/>
      </c>
      <c r="I492" s="16" t="str">
        <f t="shared" si="75"/>
        <v/>
      </c>
      <c r="K492" s="14" t="e">
        <f t="shared" si="74"/>
        <v>#N/A</v>
      </c>
      <c r="L492" s="8" t="e">
        <f t="shared" si="71"/>
        <v>#N/A</v>
      </c>
      <c r="M492" s="8" t="e">
        <f t="shared" si="72"/>
        <v>#N/A</v>
      </c>
      <c r="N492" s="6"/>
      <c r="O492" s="6"/>
      <c r="P492" s="6"/>
      <c r="Q492" s="6"/>
      <c r="R492" s="6"/>
    </row>
    <row r="493" spans="2:18" s="5" customFormat="1" x14ac:dyDescent="0.35">
      <c r="B493" s="15" t="str">
        <f t="shared" si="68"/>
        <v/>
      </c>
      <c r="C493" s="14">
        <f t="shared" si="69"/>
        <v>57497</v>
      </c>
      <c r="E493" s="20" t="str">
        <f t="shared" si="67"/>
        <v/>
      </c>
      <c r="G493" s="17" t="str">
        <f t="shared" si="73"/>
        <v/>
      </c>
      <c r="H493" s="17" t="str">
        <f t="shared" si="70"/>
        <v/>
      </c>
      <c r="I493" s="16" t="str">
        <f t="shared" si="75"/>
        <v/>
      </c>
      <c r="K493" s="14" t="e">
        <f t="shared" si="74"/>
        <v>#N/A</v>
      </c>
      <c r="L493" s="8" t="e">
        <f t="shared" si="71"/>
        <v>#N/A</v>
      </c>
      <c r="M493" s="8" t="e">
        <f t="shared" si="72"/>
        <v>#N/A</v>
      </c>
      <c r="N493" s="6"/>
      <c r="O493" s="6"/>
      <c r="P493" s="6"/>
      <c r="Q493" s="6"/>
      <c r="R493" s="6"/>
    </row>
    <row r="494" spans="2:18" s="5" customFormat="1" x14ac:dyDescent="0.35">
      <c r="B494" s="15" t="str">
        <f t="shared" si="68"/>
        <v/>
      </c>
      <c r="C494" s="14">
        <f t="shared" si="69"/>
        <v>57527</v>
      </c>
      <c r="E494" s="20" t="str">
        <f t="shared" si="67"/>
        <v/>
      </c>
      <c r="G494" s="17" t="str">
        <f t="shared" si="73"/>
        <v/>
      </c>
      <c r="H494" s="17" t="str">
        <f t="shared" si="70"/>
        <v/>
      </c>
      <c r="I494" s="16" t="str">
        <f t="shared" si="75"/>
        <v/>
      </c>
      <c r="K494" s="14" t="e">
        <f t="shared" si="74"/>
        <v>#N/A</v>
      </c>
      <c r="L494" s="8" t="e">
        <f t="shared" si="71"/>
        <v>#N/A</v>
      </c>
      <c r="M494" s="8" t="e">
        <f t="shared" si="72"/>
        <v>#N/A</v>
      </c>
      <c r="N494" s="6"/>
      <c r="O494" s="6"/>
      <c r="P494" s="6"/>
      <c r="Q494" s="6"/>
      <c r="R494" s="6"/>
    </row>
    <row r="495" spans="2:18" s="5" customFormat="1" x14ac:dyDescent="0.35">
      <c r="B495" s="15" t="str">
        <f t="shared" si="68"/>
        <v/>
      </c>
      <c r="C495" s="14">
        <f t="shared" si="69"/>
        <v>57558</v>
      </c>
      <c r="E495" s="20" t="str">
        <f t="shared" si="67"/>
        <v/>
      </c>
      <c r="G495" s="17" t="str">
        <f t="shared" si="73"/>
        <v/>
      </c>
      <c r="H495" s="17" t="str">
        <f t="shared" si="70"/>
        <v/>
      </c>
      <c r="I495" s="16" t="str">
        <f t="shared" si="75"/>
        <v/>
      </c>
      <c r="K495" s="14" t="e">
        <f t="shared" si="74"/>
        <v>#N/A</v>
      </c>
      <c r="L495" s="8" t="e">
        <f t="shared" si="71"/>
        <v>#N/A</v>
      </c>
      <c r="M495" s="8" t="e">
        <f t="shared" si="72"/>
        <v>#N/A</v>
      </c>
      <c r="N495" s="6"/>
      <c r="O495" s="6"/>
      <c r="P495" s="6"/>
      <c r="Q495" s="6"/>
      <c r="R495" s="6"/>
    </row>
    <row r="496" spans="2:18" s="5" customFormat="1" x14ac:dyDescent="0.35">
      <c r="B496" s="15" t="str">
        <f t="shared" si="68"/>
        <v/>
      </c>
      <c r="C496" s="14">
        <f t="shared" si="69"/>
        <v>57589</v>
      </c>
      <c r="E496" s="20" t="str">
        <f t="shared" si="67"/>
        <v/>
      </c>
      <c r="G496" s="17" t="str">
        <f t="shared" si="73"/>
        <v/>
      </c>
      <c r="H496" s="17" t="str">
        <f t="shared" si="70"/>
        <v/>
      </c>
      <c r="I496" s="16" t="str">
        <f t="shared" si="75"/>
        <v/>
      </c>
      <c r="K496" s="14" t="e">
        <f t="shared" si="74"/>
        <v>#N/A</v>
      </c>
      <c r="L496" s="8" t="e">
        <f t="shared" si="71"/>
        <v>#N/A</v>
      </c>
      <c r="M496" s="8" t="e">
        <f t="shared" si="72"/>
        <v>#N/A</v>
      </c>
      <c r="N496" s="6"/>
      <c r="O496" s="6"/>
      <c r="P496" s="6"/>
      <c r="Q496" s="6"/>
      <c r="R496" s="6"/>
    </row>
    <row r="497" spans="2:18" s="5" customFormat="1" x14ac:dyDescent="0.35">
      <c r="B497" s="15" t="str">
        <f t="shared" si="68"/>
        <v/>
      </c>
      <c r="C497" s="14">
        <f t="shared" si="69"/>
        <v>57619</v>
      </c>
      <c r="E497" s="20" t="str">
        <f t="shared" si="67"/>
        <v/>
      </c>
      <c r="G497" s="17" t="str">
        <f t="shared" si="73"/>
        <v/>
      </c>
      <c r="H497" s="17" t="str">
        <f t="shared" si="70"/>
        <v/>
      </c>
      <c r="I497" s="16" t="str">
        <f t="shared" si="75"/>
        <v/>
      </c>
      <c r="K497" s="14" t="e">
        <f t="shared" si="74"/>
        <v>#N/A</v>
      </c>
      <c r="L497" s="8" t="e">
        <f t="shared" si="71"/>
        <v>#N/A</v>
      </c>
      <c r="M497" s="8" t="e">
        <f t="shared" si="72"/>
        <v>#N/A</v>
      </c>
      <c r="N497" s="6"/>
      <c r="O497" s="6"/>
      <c r="P497" s="6"/>
      <c r="Q497" s="6"/>
      <c r="R497" s="6"/>
    </row>
    <row r="498" spans="2:18" s="5" customFormat="1" x14ac:dyDescent="0.35">
      <c r="B498" s="15" t="str">
        <f t="shared" si="68"/>
        <v/>
      </c>
      <c r="C498" s="14">
        <f t="shared" si="69"/>
        <v>57650</v>
      </c>
      <c r="E498" s="20" t="str">
        <f t="shared" si="67"/>
        <v/>
      </c>
      <c r="G498" s="17" t="str">
        <f t="shared" si="73"/>
        <v/>
      </c>
      <c r="H498" s="17" t="str">
        <f t="shared" si="70"/>
        <v/>
      </c>
      <c r="I498" s="16" t="str">
        <f t="shared" si="75"/>
        <v/>
      </c>
      <c r="K498" s="14" t="e">
        <f t="shared" si="74"/>
        <v>#N/A</v>
      </c>
      <c r="L498" s="8" t="e">
        <f t="shared" si="71"/>
        <v>#N/A</v>
      </c>
      <c r="M498" s="8" t="e">
        <f t="shared" si="72"/>
        <v>#N/A</v>
      </c>
      <c r="N498" s="6"/>
      <c r="O498" s="6"/>
      <c r="P498" s="6"/>
      <c r="Q498" s="6"/>
      <c r="R498" s="6"/>
    </row>
    <row r="499" spans="2:18" s="5" customFormat="1" x14ac:dyDescent="0.35">
      <c r="B499" s="15" t="str">
        <f t="shared" si="68"/>
        <v/>
      </c>
      <c r="C499" s="14">
        <f t="shared" si="69"/>
        <v>57680</v>
      </c>
      <c r="E499" s="20" t="str">
        <f t="shared" si="67"/>
        <v/>
      </c>
      <c r="G499" s="17" t="str">
        <f t="shared" si="73"/>
        <v/>
      </c>
      <c r="H499" s="17" t="str">
        <f t="shared" si="70"/>
        <v/>
      </c>
      <c r="I499" s="16" t="str">
        <f t="shared" si="75"/>
        <v/>
      </c>
      <c r="K499" s="14" t="e">
        <f t="shared" si="74"/>
        <v>#N/A</v>
      </c>
      <c r="L499" s="8" t="e">
        <f t="shared" si="71"/>
        <v>#N/A</v>
      </c>
      <c r="M499" s="8" t="e">
        <f t="shared" si="72"/>
        <v>#N/A</v>
      </c>
      <c r="N499" s="6"/>
      <c r="O499" s="6"/>
      <c r="P499" s="6"/>
      <c r="Q499" s="6"/>
      <c r="R499" s="6"/>
    </row>
    <row r="500" spans="2:18" s="5" customFormat="1" x14ac:dyDescent="0.35">
      <c r="B500" s="15" t="str">
        <f t="shared" si="68"/>
        <v/>
      </c>
      <c r="C500" s="14">
        <f t="shared" si="69"/>
        <v>57711</v>
      </c>
      <c r="E500" s="20" t="str">
        <f t="shared" si="67"/>
        <v/>
      </c>
      <c r="G500" s="17" t="str">
        <f t="shared" si="73"/>
        <v/>
      </c>
      <c r="H500" s="17" t="str">
        <f t="shared" si="70"/>
        <v/>
      </c>
      <c r="I500" s="16" t="str">
        <f t="shared" si="75"/>
        <v/>
      </c>
      <c r="K500" s="14" t="e">
        <f t="shared" si="74"/>
        <v>#N/A</v>
      </c>
      <c r="L500" s="8" t="e">
        <f t="shared" si="71"/>
        <v>#N/A</v>
      </c>
      <c r="M500" s="8" t="e">
        <f t="shared" si="72"/>
        <v>#N/A</v>
      </c>
      <c r="N500" s="6"/>
      <c r="O500" s="6"/>
      <c r="P500" s="6"/>
      <c r="Q500" s="6"/>
      <c r="R500" s="6"/>
    </row>
    <row r="501" spans="2:18" s="5" customFormat="1" x14ac:dyDescent="0.35">
      <c r="B501" s="15"/>
      <c r="C501" s="14"/>
      <c r="E501" s="20"/>
      <c r="G501" s="17"/>
      <c r="H501" s="17"/>
      <c r="I501" s="16"/>
      <c r="K501" s="14"/>
      <c r="L501" s="8"/>
      <c r="M501" s="8"/>
      <c r="N501" s="6"/>
      <c r="O501" s="6"/>
      <c r="P501" s="6"/>
      <c r="Q501" s="6"/>
      <c r="R501" s="6"/>
    </row>
    <row r="502" spans="2:18" s="5" customFormat="1" x14ac:dyDescent="0.35">
      <c r="B502" s="15"/>
      <c r="C502" s="14"/>
      <c r="E502" s="20"/>
      <c r="G502" s="17"/>
      <c r="H502" s="17"/>
      <c r="I502" s="16"/>
      <c r="K502" s="14"/>
      <c r="L502" s="8"/>
      <c r="M502" s="8"/>
      <c r="N502" s="6"/>
      <c r="O502" s="6"/>
      <c r="P502" s="6"/>
      <c r="Q502" s="6"/>
      <c r="R502" s="6"/>
    </row>
    <row r="503" spans="2:18" s="5" customFormat="1" x14ac:dyDescent="0.35">
      <c r="B503" s="15"/>
      <c r="C503" s="14"/>
      <c r="E503" s="20"/>
      <c r="G503" s="17"/>
      <c r="H503" s="17"/>
      <c r="I503" s="16"/>
      <c r="L503" s="6"/>
      <c r="M503" s="6"/>
      <c r="N503" s="6"/>
      <c r="O503" s="6"/>
      <c r="P503" s="6"/>
      <c r="Q503" s="6"/>
      <c r="R503" s="6"/>
    </row>
    <row r="504" spans="2:18" s="5" customFormat="1" x14ac:dyDescent="0.35">
      <c r="B504" s="15"/>
      <c r="C504" s="14"/>
      <c r="E504" s="20"/>
      <c r="G504" s="17"/>
      <c r="H504" s="17"/>
      <c r="I504" s="16"/>
      <c r="L504" s="6"/>
      <c r="M504" s="6"/>
      <c r="N504" s="6"/>
      <c r="O504" s="6"/>
      <c r="P504" s="6"/>
      <c r="Q504" s="6"/>
      <c r="R504" s="6"/>
    </row>
    <row r="505" spans="2:18" s="5" customFormat="1" x14ac:dyDescent="0.35">
      <c r="B505" s="15"/>
      <c r="C505" s="14"/>
      <c r="E505" s="20"/>
      <c r="G505" s="17"/>
      <c r="H505" s="17"/>
      <c r="I505" s="16"/>
      <c r="L505" s="6"/>
      <c r="M505" s="6"/>
      <c r="N505" s="6"/>
      <c r="O505" s="6"/>
      <c r="P505" s="6"/>
      <c r="Q505" s="6"/>
      <c r="R505" s="6"/>
    </row>
    <row r="506" spans="2:18" s="5" customFormat="1" x14ac:dyDescent="0.35">
      <c r="B506" s="15"/>
      <c r="C506" s="14"/>
      <c r="E506" s="20"/>
      <c r="G506" s="17"/>
      <c r="H506" s="17"/>
      <c r="I506" s="16"/>
      <c r="L506" s="6"/>
      <c r="M506" s="6"/>
      <c r="N506" s="6"/>
      <c r="O506" s="6"/>
      <c r="P506" s="6"/>
      <c r="Q506" s="6"/>
      <c r="R506" s="6"/>
    </row>
    <row r="507" spans="2:18" s="5" customFormat="1" x14ac:dyDescent="0.35">
      <c r="B507" s="15"/>
      <c r="C507" s="14"/>
      <c r="E507" s="20"/>
      <c r="G507" s="17"/>
      <c r="H507" s="17"/>
      <c r="I507" s="16"/>
      <c r="L507" s="6"/>
      <c r="M507" s="6"/>
      <c r="N507" s="6"/>
      <c r="O507" s="6"/>
      <c r="P507" s="6"/>
      <c r="Q507" s="6"/>
      <c r="R507" s="6"/>
    </row>
    <row r="508" spans="2:18" s="5" customFormat="1" x14ac:dyDescent="0.35">
      <c r="B508" s="15"/>
      <c r="C508" s="14"/>
      <c r="E508" s="20"/>
      <c r="G508" s="17"/>
      <c r="H508" s="17"/>
      <c r="I508" s="16"/>
      <c r="L508" s="6"/>
      <c r="M508" s="6"/>
      <c r="N508" s="6"/>
      <c r="O508" s="6"/>
      <c r="P508" s="6"/>
      <c r="Q508" s="6"/>
      <c r="R508" s="6"/>
    </row>
    <row r="509" spans="2:18" s="5" customFormat="1" x14ac:dyDescent="0.35">
      <c r="B509" s="15"/>
      <c r="C509" s="14"/>
      <c r="E509" s="20"/>
      <c r="G509" s="17"/>
      <c r="H509" s="17"/>
      <c r="I509" s="16"/>
      <c r="L509" s="6"/>
      <c r="M509" s="6"/>
      <c r="N509" s="6"/>
      <c r="O509" s="6"/>
      <c r="P509" s="6"/>
      <c r="Q509" s="6"/>
      <c r="R509" s="6"/>
    </row>
    <row r="510" spans="2:18" s="5" customFormat="1" x14ac:dyDescent="0.35">
      <c r="B510" s="15"/>
      <c r="C510" s="14"/>
      <c r="E510" s="20"/>
      <c r="G510" s="17"/>
      <c r="H510" s="17"/>
      <c r="I510" s="16"/>
      <c r="L510" s="6"/>
      <c r="M510" s="6"/>
      <c r="N510" s="6"/>
      <c r="O510" s="6"/>
      <c r="P510" s="6"/>
      <c r="Q510" s="6"/>
      <c r="R510" s="6"/>
    </row>
    <row r="511" spans="2:18" s="5" customFormat="1" x14ac:dyDescent="0.35">
      <c r="B511" s="15"/>
      <c r="C511" s="14"/>
      <c r="E511" s="20"/>
      <c r="G511" s="17"/>
      <c r="H511" s="17"/>
      <c r="I511" s="16"/>
      <c r="L511" s="6"/>
      <c r="M511" s="6"/>
      <c r="N511" s="6"/>
      <c r="O511" s="6"/>
      <c r="P511" s="6"/>
      <c r="Q511" s="6"/>
      <c r="R511" s="6"/>
    </row>
    <row r="512" spans="2:18" s="5" customFormat="1" x14ac:dyDescent="0.35">
      <c r="B512" s="15"/>
      <c r="C512" s="14"/>
      <c r="E512" s="20"/>
      <c r="G512" s="17"/>
      <c r="H512" s="17"/>
      <c r="I512" s="16"/>
      <c r="L512" s="6"/>
      <c r="M512" s="6"/>
      <c r="N512" s="6"/>
      <c r="O512" s="6"/>
      <c r="P512" s="6"/>
      <c r="Q512" s="6"/>
      <c r="R512" s="6"/>
    </row>
    <row r="513" spans="2:18" s="5" customFormat="1" x14ac:dyDescent="0.35">
      <c r="B513" s="15"/>
      <c r="C513" s="14"/>
      <c r="E513" s="20"/>
      <c r="G513" s="17"/>
      <c r="H513" s="17"/>
      <c r="I513" s="16"/>
      <c r="L513" s="6"/>
      <c r="M513" s="6"/>
      <c r="N513" s="6"/>
      <c r="O513" s="6"/>
      <c r="P513" s="6"/>
      <c r="Q513" s="6"/>
      <c r="R513" s="6"/>
    </row>
    <row r="514" spans="2:18" s="5" customFormat="1" x14ac:dyDescent="0.35">
      <c r="B514" s="15"/>
      <c r="C514" s="14"/>
      <c r="E514" s="20"/>
      <c r="G514" s="17"/>
      <c r="H514" s="17"/>
      <c r="I514" s="16"/>
      <c r="L514" s="6"/>
      <c r="M514" s="6"/>
      <c r="N514" s="6"/>
      <c r="O514" s="6"/>
      <c r="P514" s="6"/>
      <c r="Q514" s="6"/>
      <c r="R514" s="6"/>
    </row>
    <row r="515" spans="2:18" s="5" customFormat="1" x14ac:dyDescent="0.35">
      <c r="B515" s="15"/>
      <c r="C515" s="14"/>
      <c r="E515" s="20"/>
      <c r="G515" s="17"/>
      <c r="H515" s="17"/>
      <c r="I515" s="16"/>
      <c r="L515" s="6"/>
      <c r="M515" s="6"/>
      <c r="N515" s="6"/>
      <c r="O515" s="6"/>
      <c r="P515" s="6"/>
      <c r="Q515" s="6"/>
      <c r="R515" s="6"/>
    </row>
    <row r="516" spans="2:18" s="5" customFormat="1" x14ac:dyDescent="0.35">
      <c r="B516" s="15"/>
      <c r="C516" s="14"/>
      <c r="E516" s="20"/>
      <c r="G516" s="17"/>
      <c r="H516" s="17"/>
      <c r="I516" s="16"/>
      <c r="L516" s="6"/>
      <c r="M516" s="6"/>
      <c r="N516" s="6"/>
      <c r="O516" s="6"/>
      <c r="P516" s="6"/>
      <c r="Q516" s="6"/>
      <c r="R516" s="6"/>
    </row>
    <row r="517" spans="2:18" s="5" customFormat="1" x14ac:dyDescent="0.35">
      <c r="B517" s="15"/>
      <c r="C517" s="14"/>
      <c r="E517" s="20"/>
      <c r="G517" s="17"/>
      <c r="H517" s="17"/>
      <c r="I517" s="16"/>
      <c r="L517" s="6"/>
      <c r="M517" s="6"/>
      <c r="N517" s="6"/>
      <c r="O517" s="6"/>
      <c r="P517" s="6"/>
      <c r="Q517" s="6"/>
      <c r="R517" s="6"/>
    </row>
    <row r="518" spans="2:18" s="5" customFormat="1" x14ac:dyDescent="0.35">
      <c r="B518" s="15"/>
      <c r="C518" s="14"/>
      <c r="E518" s="20"/>
      <c r="G518" s="17"/>
      <c r="H518" s="17"/>
      <c r="I518" s="16"/>
      <c r="L518" s="6"/>
      <c r="M518" s="6"/>
      <c r="N518" s="6"/>
      <c r="O518" s="6"/>
      <c r="P518" s="6"/>
      <c r="Q518" s="6"/>
      <c r="R518" s="6"/>
    </row>
    <row r="519" spans="2:18" s="5" customFormat="1" x14ac:dyDescent="0.35">
      <c r="B519" s="15"/>
      <c r="L519" s="6"/>
      <c r="M519" s="6"/>
      <c r="N519" s="6"/>
      <c r="O519" s="6"/>
      <c r="P519" s="6"/>
      <c r="Q519" s="6"/>
      <c r="R519" s="6"/>
    </row>
    <row r="520" spans="2:18" s="5" customFormat="1" x14ac:dyDescent="0.35">
      <c r="B520" s="15"/>
      <c r="L520" s="6"/>
      <c r="M520" s="6"/>
      <c r="N520" s="6"/>
      <c r="O520" s="6"/>
      <c r="P520" s="6"/>
      <c r="Q520" s="6"/>
      <c r="R520" s="6"/>
    </row>
    <row r="521" spans="2:18" s="5" customFormat="1" x14ac:dyDescent="0.35">
      <c r="B521" s="15"/>
      <c r="L521" s="6"/>
      <c r="M521" s="6"/>
      <c r="N521" s="6"/>
      <c r="O521" s="6"/>
      <c r="P521" s="6"/>
      <c r="Q521" s="6"/>
      <c r="R521" s="6"/>
    </row>
    <row r="522" spans="2:18" s="5" customFormat="1" x14ac:dyDescent="0.35">
      <c r="B522" s="15"/>
      <c r="L522" s="6"/>
      <c r="M522" s="6"/>
      <c r="N522" s="6"/>
      <c r="O522" s="6"/>
      <c r="P522" s="6"/>
      <c r="Q522" s="6"/>
      <c r="R522" s="6"/>
    </row>
    <row r="523" spans="2:18" s="5" customFormat="1" x14ac:dyDescent="0.35">
      <c r="B523" s="15"/>
      <c r="L523" s="6"/>
      <c r="M523" s="6"/>
      <c r="N523" s="6"/>
      <c r="O523" s="6"/>
      <c r="P523" s="6"/>
      <c r="Q523" s="6"/>
      <c r="R523" s="6"/>
    </row>
    <row r="524" spans="2:18" s="5" customFormat="1" x14ac:dyDescent="0.35">
      <c r="B524" s="15"/>
      <c r="L524" s="6"/>
      <c r="M524" s="6"/>
      <c r="N524" s="6"/>
      <c r="O524" s="6"/>
      <c r="P524" s="6"/>
      <c r="Q524" s="6"/>
      <c r="R524" s="6"/>
    </row>
    <row r="525" spans="2:18" s="5" customFormat="1" x14ac:dyDescent="0.35">
      <c r="B525" s="15"/>
      <c r="L525" s="6"/>
      <c r="M525" s="6"/>
      <c r="N525" s="6"/>
      <c r="O525" s="6"/>
      <c r="P525" s="6"/>
      <c r="Q525" s="6"/>
      <c r="R525" s="6"/>
    </row>
    <row r="526" spans="2:18" s="5" customFormat="1" x14ac:dyDescent="0.35">
      <c r="B526" s="15"/>
      <c r="L526" s="6"/>
      <c r="M526" s="6"/>
      <c r="N526" s="6"/>
      <c r="O526" s="6"/>
      <c r="P526" s="6"/>
      <c r="Q526" s="6"/>
      <c r="R526" s="6"/>
    </row>
    <row r="527" spans="2:18" s="5" customFormat="1" x14ac:dyDescent="0.35">
      <c r="B527" s="15"/>
      <c r="L527" s="6"/>
      <c r="M527" s="6"/>
      <c r="N527" s="6"/>
      <c r="O527" s="6"/>
      <c r="P527" s="6"/>
      <c r="Q527" s="6"/>
      <c r="R527" s="6"/>
    </row>
    <row r="528" spans="2:18" s="5" customFormat="1" x14ac:dyDescent="0.35">
      <c r="B528" s="15"/>
      <c r="L528" s="6"/>
      <c r="M528" s="6"/>
      <c r="N528" s="6"/>
      <c r="O528" s="6"/>
      <c r="P528" s="6"/>
      <c r="Q528" s="6"/>
      <c r="R528" s="6"/>
    </row>
    <row r="529" spans="2:18" s="5" customFormat="1" x14ac:dyDescent="0.35">
      <c r="B529" s="15"/>
      <c r="L529" s="6"/>
      <c r="M529" s="6"/>
      <c r="N529" s="6"/>
      <c r="O529" s="6"/>
      <c r="P529" s="6"/>
      <c r="Q529" s="6"/>
      <c r="R529" s="6"/>
    </row>
    <row r="530" spans="2:18" s="5" customFormat="1" x14ac:dyDescent="0.35">
      <c r="B530" s="15"/>
      <c r="L530" s="6"/>
      <c r="M530" s="6"/>
      <c r="N530" s="6"/>
      <c r="O530" s="6"/>
      <c r="P530" s="6"/>
      <c r="Q530" s="6"/>
      <c r="R530" s="6"/>
    </row>
    <row r="531" spans="2:18" s="5" customFormat="1" x14ac:dyDescent="0.35">
      <c r="B531" s="15"/>
      <c r="L531" s="6"/>
      <c r="M531" s="6"/>
      <c r="N531" s="6"/>
      <c r="O531" s="6"/>
      <c r="P531" s="6"/>
      <c r="Q531" s="6"/>
      <c r="R531" s="6"/>
    </row>
    <row r="532" spans="2:18" s="5" customFormat="1" x14ac:dyDescent="0.35">
      <c r="B532" s="15"/>
      <c r="L532" s="6"/>
      <c r="M532" s="6"/>
      <c r="N532" s="6"/>
      <c r="O532" s="6"/>
      <c r="P532" s="6"/>
      <c r="Q532" s="6"/>
      <c r="R532" s="6"/>
    </row>
    <row r="533" spans="2:18" s="5" customFormat="1" x14ac:dyDescent="0.35">
      <c r="B533" s="15"/>
      <c r="L533" s="6"/>
      <c r="M533" s="6"/>
      <c r="N533" s="6"/>
      <c r="O533" s="6"/>
      <c r="P533" s="6"/>
      <c r="Q533" s="6"/>
      <c r="R533" s="6"/>
    </row>
    <row r="534" spans="2:18" s="5" customFormat="1" x14ac:dyDescent="0.35">
      <c r="B534" s="15"/>
      <c r="L534" s="6"/>
      <c r="M534" s="6"/>
      <c r="N534" s="6"/>
      <c r="O534" s="6"/>
      <c r="P534" s="6"/>
      <c r="Q534" s="6"/>
      <c r="R534" s="6"/>
    </row>
    <row r="535" spans="2:18" s="5" customFormat="1" x14ac:dyDescent="0.35">
      <c r="B535" s="15"/>
      <c r="L535" s="6"/>
      <c r="M535" s="6"/>
      <c r="N535" s="6"/>
      <c r="O535" s="6"/>
      <c r="P535" s="6"/>
      <c r="Q535" s="6"/>
      <c r="R535" s="6"/>
    </row>
    <row r="536" spans="2:18" s="5" customFormat="1" x14ac:dyDescent="0.35">
      <c r="B536" s="15"/>
      <c r="L536" s="6"/>
      <c r="M536" s="6"/>
      <c r="N536" s="6"/>
      <c r="O536" s="6"/>
      <c r="P536" s="6"/>
      <c r="Q536" s="6"/>
      <c r="R536" s="6"/>
    </row>
  </sheetData>
  <conditionalFormatting sqref="C35:C500">
    <cfRule type="cellIs" dxfId="6" priority="5" operator="greaterThan">
      <formula>$E$29</formula>
    </cfRule>
  </conditionalFormatting>
  <conditionalFormatting sqref="C501:C518">
    <cfRule type="cellIs" dxfId="5" priority="4" operator="greaterThan">
      <formula>$E$29</formula>
    </cfRule>
  </conditionalFormatting>
  <conditionalFormatting sqref="G36:G537">
    <cfRule type="cellIs" dxfId="4" priority="3" operator="lessThan">
      <formula>0.1</formula>
    </cfRule>
  </conditionalFormatting>
  <conditionalFormatting sqref="K36:K502">
    <cfRule type="cellIs" dxfId="3" priority="2" operator="greaterThan">
      <formula>$E$29</formula>
    </cfRule>
  </conditionalFormatting>
  <conditionalFormatting sqref="K35">
    <cfRule type="cellIs" dxfId="2" priority="1" operator="greaterThan">
      <formula>$E$29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535"/>
  <sheetViews>
    <sheetView tabSelected="1" zoomScale="80" zoomScaleNormal="80" workbookViewId="0">
      <selection activeCell="G6" sqref="G6"/>
    </sheetView>
  </sheetViews>
  <sheetFormatPr baseColWidth="10" defaultColWidth="11.453125" defaultRowHeight="14.5" x14ac:dyDescent="0.35"/>
  <cols>
    <col min="1" max="1" width="2.1796875" style="5" customWidth="1"/>
    <col min="2" max="2" width="5.81640625" style="5" customWidth="1"/>
    <col min="3" max="3" width="8.81640625" style="5" customWidth="1"/>
    <col min="4" max="4" width="18.81640625" style="5" customWidth="1"/>
    <col min="5" max="5" width="12.08984375" style="5" customWidth="1"/>
    <col min="6" max="6" width="13.1796875" style="5" customWidth="1"/>
    <col min="7" max="7" width="11.81640625" style="5" customWidth="1"/>
    <col min="8" max="8" width="15.1796875" style="5" bestFit="1" customWidth="1"/>
    <col min="9" max="9" width="12.81640625" style="5" bestFit="1" customWidth="1"/>
    <col min="10" max="11" width="0" style="5" hidden="1" customWidth="1"/>
    <col min="12" max="13" width="0" style="6" hidden="1" customWidth="1"/>
    <col min="14" max="16384" width="11.453125" style="6"/>
  </cols>
  <sheetData>
    <row r="2" spans="2:18" ht="21" x14ac:dyDescent="0.5">
      <c r="B2" s="7" t="s">
        <v>53</v>
      </c>
      <c r="E2" s="6"/>
    </row>
    <row r="3" spans="2:18" x14ac:dyDescent="0.35">
      <c r="E3" s="6"/>
    </row>
    <row r="4" spans="2:18" x14ac:dyDescent="0.35">
      <c r="B4" s="5" t="s">
        <v>56</v>
      </c>
      <c r="E4" s="6"/>
    </row>
    <row r="5" spans="2:18" x14ac:dyDescent="0.35">
      <c r="B5" s="5" t="s">
        <v>46</v>
      </c>
      <c r="E5" s="6"/>
    </row>
    <row r="6" spans="2:18" x14ac:dyDescent="0.35">
      <c r="B6" s="5" t="s">
        <v>37</v>
      </c>
      <c r="E6" s="6"/>
      <c r="F6" s="4" t="s">
        <v>38</v>
      </c>
      <c r="G6" s="5" t="s">
        <v>39</v>
      </c>
    </row>
    <row r="7" spans="2:18" x14ac:dyDescent="0.35">
      <c r="E7" s="6"/>
    </row>
    <row r="8" spans="2:18" x14ac:dyDescent="0.35">
      <c r="E8" s="6"/>
    </row>
    <row r="9" spans="2:18" ht="15.5" x14ac:dyDescent="0.35">
      <c r="B9" s="9" t="s">
        <v>15</v>
      </c>
      <c r="C9" s="6"/>
      <c r="D9" s="6"/>
    </row>
    <row r="10" spans="2:18" x14ac:dyDescent="0.35">
      <c r="B10" s="5" t="s">
        <v>13</v>
      </c>
      <c r="C10" s="6"/>
      <c r="D10" s="6"/>
      <c r="E10" s="1">
        <v>43586</v>
      </c>
      <c r="H10" s="11"/>
      <c r="I10" s="21"/>
    </row>
    <row r="11" spans="2:18" x14ac:dyDescent="0.35">
      <c r="B11" s="5" t="s">
        <v>27</v>
      </c>
      <c r="C11" s="6"/>
      <c r="D11" s="6"/>
      <c r="E11" s="2">
        <v>50000</v>
      </c>
      <c r="H11" s="11"/>
      <c r="I11" s="21"/>
    </row>
    <row r="12" spans="2:18" x14ac:dyDescent="0.35">
      <c r="B12" s="5" t="s">
        <v>6</v>
      </c>
      <c r="C12" s="6"/>
      <c r="D12" s="6"/>
      <c r="E12" s="2">
        <v>5000</v>
      </c>
    </row>
    <row r="13" spans="2:18" x14ac:dyDescent="0.35">
      <c r="B13" s="5" t="s">
        <v>14</v>
      </c>
      <c r="C13" s="6"/>
      <c r="D13" s="6"/>
      <c r="E13" s="3">
        <v>0.05</v>
      </c>
    </row>
    <row r="14" spans="2:18" x14ac:dyDescent="0.35">
      <c r="B14" s="5" t="s">
        <v>18</v>
      </c>
      <c r="C14" s="6"/>
      <c r="D14" s="6"/>
      <c r="E14" s="4">
        <v>60</v>
      </c>
      <c r="F14" s="19" t="s">
        <v>0</v>
      </c>
    </row>
    <row r="15" spans="2:18" x14ac:dyDescent="0.35">
      <c r="B15" s="5" t="s">
        <v>3</v>
      </c>
      <c r="C15" s="6"/>
      <c r="D15" s="6"/>
      <c r="E15" s="4">
        <v>0</v>
      </c>
      <c r="F15" s="19" t="s">
        <v>0</v>
      </c>
    </row>
    <row r="16" spans="2:18" s="5" customFormat="1" ht="3.75" customHeight="1" x14ac:dyDescent="0.35">
      <c r="C16" s="6"/>
      <c r="D16" s="6"/>
      <c r="F16" s="10"/>
      <c r="L16" s="6"/>
      <c r="M16" s="6"/>
      <c r="N16" s="6"/>
      <c r="O16" s="6"/>
      <c r="P16" s="6"/>
      <c r="Q16" s="6"/>
      <c r="R16" s="6"/>
    </row>
    <row r="17" spans="1:18" x14ac:dyDescent="0.35">
      <c r="B17" s="5" t="s">
        <v>19</v>
      </c>
      <c r="C17" s="6"/>
      <c r="D17" s="6"/>
      <c r="E17" s="2">
        <v>5000</v>
      </c>
      <c r="F17" s="11" t="s">
        <v>22</v>
      </c>
    </row>
    <row r="18" spans="1:18" x14ac:dyDescent="0.35">
      <c r="C18" s="6"/>
      <c r="D18" s="6"/>
      <c r="F18" s="10"/>
    </row>
    <row r="19" spans="1:18" x14ac:dyDescent="0.35">
      <c r="B19" s="25" t="s">
        <v>52</v>
      </c>
      <c r="C19" s="25"/>
      <c r="D19" s="25"/>
      <c r="E19" s="26">
        <f>((E11-E12)*E13/(1-(E25/(E25+E13))^(E25*E26))+E12*E13)/E25*E25/(E25+(E28=1)*E13)</f>
        <v>870.03884731381004</v>
      </c>
      <c r="F19" s="10"/>
    </row>
    <row r="20" spans="1:18" hidden="1" x14ac:dyDescent="0.35">
      <c r="C20" s="6"/>
      <c r="D20" s="6"/>
      <c r="F20" s="10"/>
    </row>
    <row r="21" spans="1:18" s="5" customFormat="1" hidden="1" x14ac:dyDescent="0.35">
      <c r="C21" s="11"/>
      <c r="D21" s="11"/>
      <c r="F21" s="10"/>
      <c r="L21" s="6"/>
      <c r="M21" s="6"/>
      <c r="N21" s="6"/>
      <c r="O21" s="6"/>
      <c r="P21" s="6"/>
      <c r="Q21" s="6"/>
      <c r="R21" s="6"/>
    </row>
    <row r="22" spans="1:18" s="5" customFormat="1" hidden="1" x14ac:dyDescent="0.35">
      <c r="C22" s="11"/>
      <c r="D22" s="11"/>
      <c r="F22" s="10"/>
      <c r="L22" s="6"/>
      <c r="M22" s="6"/>
      <c r="N22" s="6"/>
      <c r="O22" s="6"/>
      <c r="P22" s="6"/>
      <c r="Q22" s="6"/>
      <c r="R22" s="6"/>
    </row>
    <row r="23" spans="1:18" hidden="1" x14ac:dyDescent="0.35">
      <c r="B23" s="11" t="s">
        <v>16</v>
      </c>
      <c r="C23" s="6"/>
      <c r="D23" s="6"/>
      <c r="E23" s="11">
        <f>E13*100</f>
        <v>5</v>
      </c>
      <c r="F23" s="11" t="s">
        <v>17</v>
      </c>
    </row>
    <row r="24" spans="1:18" hidden="1" x14ac:dyDescent="0.35">
      <c r="B24" s="11" t="s">
        <v>9</v>
      </c>
      <c r="C24" s="6"/>
      <c r="D24" s="6"/>
      <c r="E24" s="11">
        <f>E14-E15</f>
        <v>60</v>
      </c>
      <c r="F24" s="11" t="s">
        <v>0</v>
      </c>
    </row>
    <row r="25" spans="1:18" hidden="1" x14ac:dyDescent="0.35">
      <c r="B25" s="11" t="s">
        <v>10</v>
      </c>
      <c r="C25" s="6"/>
      <c r="D25" s="6"/>
      <c r="E25" s="11">
        <v>12</v>
      </c>
      <c r="F25" s="11" t="s">
        <v>11</v>
      </c>
    </row>
    <row r="26" spans="1:18" hidden="1" x14ac:dyDescent="0.35">
      <c r="B26" s="11" t="s">
        <v>12</v>
      </c>
      <c r="C26" s="6"/>
      <c r="D26" s="6"/>
      <c r="E26" s="12">
        <f>E24/12</f>
        <v>5</v>
      </c>
    </row>
    <row r="27" spans="1:18" hidden="1" x14ac:dyDescent="0.35">
      <c r="B27" s="11" t="s">
        <v>20</v>
      </c>
      <c r="C27" s="6"/>
      <c r="D27" s="6"/>
      <c r="E27" s="18">
        <f>DATE(YEAR(E10),MONTH(E10)+E14-1,DAY(E10))</f>
        <v>45383</v>
      </c>
      <c r="F27" s="13"/>
    </row>
    <row r="28" spans="1:18" hidden="1" x14ac:dyDescent="0.35">
      <c r="B28" s="11" t="s">
        <v>44</v>
      </c>
      <c r="E28" s="11">
        <v>0</v>
      </c>
      <c r="F28" s="11" t="s">
        <v>45</v>
      </c>
    </row>
    <row r="29" spans="1:18" ht="12" customHeight="1" x14ac:dyDescent="0.35">
      <c r="B29" s="47" t="s">
        <v>48</v>
      </c>
      <c r="C29" s="47"/>
      <c r="D29" s="47"/>
      <c r="E29" s="48">
        <f>SUM(G35:G517)</f>
        <v>7202.3308388296382</v>
      </c>
    </row>
    <row r="30" spans="1:18" x14ac:dyDescent="0.35">
      <c r="E30" s="17"/>
    </row>
    <row r="32" spans="1:18" x14ac:dyDescent="0.35">
      <c r="A32" s="28"/>
      <c r="B32" s="27" t="s">
        <v>23</v>
      </c>
      <c r="C32" s="27" t="s">
        <v>4</v>
      </c>
      <c r="D32" s="27" t="s">
        <v>5</v>
      </c>
      <c r="E32" s="27" t="s">
        <v>2</v>
      </c>
      <c r="F32" s="27" t="s">
        <v>6</v>
      </c>
      <c r="G32" s="27" t="s">
        <v>1</v>
      </c>
      <c r="H32" s="27" t="s">
        <v>21</v>
      </c>
      <c r="I32" s="27" t="s">
        <v>7</v>
      </c>
      <c r="K32" s="5" t="s">
        <v>4</v>
      </c>
      <c r="L32" s="6" t="s">
        <v>50</v>
      </c>
      <c r="M32" s="6" t="s">
        <v>51</v>
      </c>
    </row>
    <row r="33" spans="2:13" ht="5.25" customHeight="1" x14ac:dyDescent="0.35"/>
    <row r="34" spans="2:13" x14ac:dyDescent="0.35">
      <c r="B34" s="15"/>
      <c r="C34" s="14">
        <f>DATE(YEAR(C35),MONTH(C35)-1,DAY(C35))</f>
        <v>43556</v>
      </c>
      <c r="I34" s="8">
        <f>E17</f>
        <v>5000</v>
      </c>
    </row>
    <row r="35" spans="2:13" x14ac:dyDescent="0.35">
      <c r="B35" s="15">
        <v>1</v>
      </c>
      <c r="C35" s="14">
        <f>E10</f>
        <v>43586</v>
      </c>
      <c r="D35" s="29">
        <f>E11</f>
        <v>50000</v>
      </c>
      <c r="E35" s="20">
        <f>IF(ISNUMBER(H35-G35),(H35-G35),"")</f>
        <v>661.70551398047667</v>
      </c>
      <c r="F35" s="16">
        <f>D35-E35</f>
        <v>49338.29448601952</v>
      </c>
      <c r="G35" s="17">
        <f>D35*($E$13/12)</f>
        <v>208.33333333333334</v>
      </c>
      <c r="H35" s="17">
        <f t="shared" ref="H35:H98" si="0">IF(B35&lt;=$E$14,IF(B35&lt;=$E$15,G35,$E$19),"")</f>
        <v>870.03884731381004</v>
      </c>
      <c r="I35" s="16">
        <f>I34+D35-H35</f>
        <v>54129.961152686192</v>
      </c>
      <c r="K35" s="14">
        <f>IF(ISNUMBER(B35),C35,#N/A)</f>
        <v>43586</v>
      </c>
      <c r="L35" s="8">
        <f t="shared" ref="L35:L98" si="1">IF(ISNUMBER(F36),F36,#N/A)</f>
        <v>48673.83186573079</v>
      </c>
      <c r="M35" s="8">
        <f t="shared" ref="M35:M98" si="2">IF(ISNUMBER(H36),H36,#N/A)</f>
        <v>870.03884731381004</v>
      </c>
    </row>
    <row r="36" spans="2:13" x14ac:dyDescent="0.35">
      <c r="B36" s="15">
        <f t="shared" ref="B36:B99" si="3">IF(B35&lt;$E$14,B35+1,"")</f>
        <v>2</v>
      </c>
      <c r="C36" s="14">
        <f t="shared" ref="C36:C99" si="4">IF(B36&gt;0,DATE(YEAR(C35),MONTH(C35)+1,DAY(C35)),"")</f>
        <v>43617</v>
      </c>
      <c r="D36" s="16"/>
      <c r="E36" s="16">
        <f t="shared" ref="E36:E99" si="5">IF(ISNUMBER(H36-G36),(H36-G36),"")</f>
        <v>664.46262028872866</v>
      </c>
      <c r="F36" s="16">
        <f>IF(ISNUMBER(F35-E36),(F35-E36),"")</f>
        <v>48673.83186573079</v>
      </c>
      <c r="G36" s="17">
        <f>IF(B36="","",(F35*$E$23)/(100*12))</f>
        <v>205.57622702508135</v>
      </c>
      <c r="H36" s="17">
        <f t="shared" si="0"/>
        <v>870.03884731381004</v>
      </c>
      <c r="I36" s="16">
        <f>IF(ISNUMBER(I35-H36),(I35-H36),"")</f>
        <v>53259.922305372384</v>
      </c>
      <c r="K36" s="14">
        <f t="shared" ref="K36:K99" si="6">IF(ISNUMBER(B36),C36,#N/A)</f>
        <v>43617</v>
      </c>
      <c r="L36" s="8">
        <f t="shared" si="1"/>
        <v>48006.600651190856</v>
      </c>
      <c r="M36" s="8">
        <f t="shared" si="2"/>
        <v>870.03884731381004</v>
      </c>
    </row>
    <row r="37" spans="2:13" x14ac:dyDescent="0.35">
      <c r="B37" s="15">
        <f t="shared" si="3"/>
        <v>3</v>
      </c>
      <c r="C37" s="14">
        <f t="shared" si="4"/>
        <v>43647</v>
      </c>
      <c r="D37" s="16"/>
      <c r="E37" s="16">
        <f t="shared" si="5"/>
        <v>667.23121453993178</v>
      </c>
      <c r="F37" s="16">
        <f t="shared" ref="F37:F100" si="7">IF(ISNUMBER(F36-E37),(F36-E37),"")</f>
        <v>48006.600651190856</v>
      </c>
      <c r="G37" s="17">
        <f t="shared" ref="G37:G100" si="8">IF(B37="","",(F36*$E$23)/(100*12))</f>
        <v>202.80763277387828</v>
      </c>
      <c r="H37" s="17">
        <f t="shared" si="0"/>
        <v>870.03884731381004</v>
      </c>
      <c r="I37" s="16">
        <f t="shared" ref="I37:I100" si="9">IF(ISNUMBER(I36-H37),(I36-H37),"")</f>
        <v>52389.883458058575</v>
      </c>
      <c r="K37" s="14">
        <f t="shared" si="6"/>
        <v>43647</v>
      </c>
      <c r="L37" s="8">
        <f t="shared" si="1"/>
        <v>47336.589306590344</v>
      </c>
      <c r="M37" s="8">
        <f t="shared" si="2"/>
        <v>870.03884731381004</v>
      </c>
    </row>
    <row r="38" spans="2:13" x14ac:dyDescent="0.35">
      <c r="B38" s="15">
        <f t="shared" si="3"/>
        <v>4</v>
      </c>
      <c r="C38" s="14">
        <f t="shared" si="4"/>
        <v>43678</v>
      </c>
      <c r="D38" s="16"/>
      <c r="E38" s="16">
        <f t="shared" si="5"/>
        <v>670.0113446005148</v>
      </c>
      <c r="F38" s="16">
        <f t="shared" si="7"/>
        <v>47336.589306590344</v>
      </c>
      <c r="G38" s="17">
        <f t="shared" si="8"/>
        <v>200.02750271329523</v>
      </c>
      <c r="H38" s="17">
        <f t="shared" si="0"/>
        <v>870.03884731381004</v>
      </c>
      <c r="I38" s="16">
        <f t="shared" si="9"/>
        <v>51519.844610744767</v>
      </c>
      <c r="K38" s="14">
        <f t="shared" si="6"/>
        <v>43678</v>
      </c>
      <c r="L38" s="8">
        <f t="shared" si="1"/>
        <v>46663.786248053992</v>
      </c>
      <c r="M38" s="8">
        <f t="shared" si="2"/>
        <v>870.03884731381004</v>
      </c>
    </row>
    <row r="39" spans="2:13" x14ac:dyDescent="0.35">
      <c r="B39" s="15">
        <f t="shared" si="3"/>
        <v>5</v>
      </c>
      <c r="C39" s="14">
        <f t="shared" si="4"/>
        <v>43709</v>
      </c>
      <c r="D39" s="16"/>
      <c r="E39" s="16">
        <f t="shared" si="5"/>
        <v>672.80305853635025</v>
      </c>
      <c r="F39" s="16">
        <f t="shared" si="7"/>
        <v>46663.786248053992</v>
      </c>
      <c r="G39" s="17">
        <f t="shared" si="8"/>
        <v>197.23578877745976</v>
      </c>
      <c r="H39" s="17">
        <f t="shared" si="0"/>
        <v>870.03884731381004</v>
      </c>
      <c r="I39" s="16">
        <f t="shared" si="9"/>
        <v>50649.805763430959</v>
      </c>
      <c r="K39" s="14">
        <f t="shared" si="6"/>
        <v>43709</v>
      </c>
      <c r="L39" s="8">
        <f t="shared" si="1"/>
        <v>45988.179843440405</v>
      </c>
      <c r="M39" s="8">
        <f t="shared" si="2"/>
        <v>870.03884731381004</v>
      </c>
    </row>
    <row r="40" spans="2:13" x14ac:dyDescent="0.35">
      <c r="B40" s="15">
        <f t="shared" si="3"/>
        <v>6</v>
      </c>
      <c r="C40" s="14">
        <f t="shared" si="4"/>
        <v>43739</v>
      </c>
      <c r="D40" s="16"/>
      <c r="E40" s="16">
        <f t="shared" si="5"/>
        <v>675.60640461358503</v>
      </c>
      <c r="F40" s="16">
        <f t="shared" si="7"/>
        <v>45988.179843440405</v>
      </c>
      <c r="G40" s="17">
        <f t="shared" si="8"/>
        <v>194.43244270022498</v>
      </c>
      <c r="H40" s="17">
        <f t="shared" si="0"/>
        <v>870.03884731381004</v>
      </c>
      <c r="I40" s="16">
        <f t="shared" si="9"/>
        <v>49779.766916117151</v>
      </c>
      <c r="K40" s="14">
        <f t="shared" si="6"/>
        <v>43739</v>
      </c>
      <c r="L40" s="8">
        <f t="shared" si="1"/>
        <v>45309.758412140931</v>
      </c>
      <c r="M40" s="8">
        <f t="shared" si="2"/>
        <v>870.03884731381004</v>
      </c>
    </row>
    <row r="41" spans="2:13" x14ac:dyDescent="0.35">
      <c r="B41" s="15">
        <f t="shared" si="3"/>
        <v>7</v>
      </c>
      <c r="C41" s="14">
        <f t="shared" si="4"/>
        <v>43770</v>
      </c>
      <c r="D41" s="16"/>
      <c r="E41" s="16">
        <f t="shared" si="5"/>
        <v>678.42143129947499</v>
      </c>
      <c r="F41" s="16">
        <f t="shared" si="7"/>
        <v>45309.758412140931</v>
      </c>
      <c r="G41" s="17">
        <f t="shared" si="8"/>
        <v>191.61741601433502</v>
      </c>
      <c r="H41" s="17">
        <f t="shared" si="0"/>
        <v>870.03884731381004</v>
      </c>
      <c r="I41" s="16">
        <f t="shared" si="9"/>
        <v>48909.728068803342</v>
      </c>
      <c r="K41" s="14">
        <f t="shared" si="6"/>
        <v>43770</v>
      </c>
      <c r="L41" s="8">
        <f t="shared" si="1"/>
        <v>44628.510224877711</v>
      </c>
      <c r="M41" s="8">
        <f t="shared" si="2"/>
        <v>870.03884731381004</v>
      </c>
    </row>
    <row r="42" spans="2:13" x14ac:dyDescent="0.35">
      <c r="B42" s="15">
        <f t="shared" si="3"/>
        <v>8</v>
      </c>
      <c r="C42" s="14">
        <f t="shared" si="4"/>
        <v>43800</v>
      </c>
      <c r="D42" s="16"/>
      <c r="E42" s="16">
        <f t="shared" si="5"/>
        <v>681.2481872632228</v>
      </c>
      <c r="F42" s="16">
        <f t="shared" si="7"/>
        <v>44628.510224877711</v>
      </c>
      <c r="G42" s="17">
        <f t="shared" si="8"/>
        <v>188.79066005058723</v>
      </c>
      <c r="H42" s="17">
        <f t="shared" si="0"/>
        <v>870.03884731381004</v>
      </c>
      <c r="I42" s="16">
        <f t="shared" si="9"/>
        <v>48039.689221489534</v>
      </c>
      <c r="K42" s="14">
        <f t="shared" si="6"/>
        <v>43800</v>
      </c>
      <c r="L42" s="8">
        <f t="shared" si="1"/>
        <v>43944.42350350089</v>
      </c>
      <c r="M42" s="8">
        <f t="shared" si="2"/>
        <v>870.03884731381004</v>
      </c>
    </row>
    <row r="43" spans="2:13" x14ac:dyDescent="0.35">
      <c r="B43" s="15">
        <f t="shared" si="3"/>
        <v>9</v>
      </c>
      <c r="C43" s="14">
        <f t="shared" si="4"/>
        <v>43831</v>
      </c>
      <c r="D43" s="16"/>
      <c r="E43" s="16">
        <f t="shared" si="5"/>
        <v>684.08672137681958</v>
      </c>
      <c r="F43" s="16">
        <f t="shared" si="7"/>
        <v>43944.42350350089</v>
      </c>
      <c r="G43" s="17">
        <f t="shared" si="8"/>
        <v>185.95212593699046</v>
      </c>
      <c r="H43" s="17">
        <f t="shared" si="0"/>
        <v>870.03884731381004</v>
      </c>
      <c r="I43" s="16">
        <f t="shared" si="9"/>
        <v>47169.650374175726</v>
      </c>
      <c r="K43" s="14">
        <f t="shared" si="6"/>
        <v>43831</v>
      </c>
      <c r="L43" s="8">
        <f t="shared" si="1"/>
        <v>43257.486420784997</v>
      </c>
      <c r="M43" s="8">
        <f t="shared" si="2"/>
        <v>870.03884731381004</v>
      </c>
    </row>
    <row r="44" spans="2:13" x14ac:dyDescent="0.35">
      <c r="B44" s="15">
        <f t="shared" si="3"/>
        <v>10</v>
      </c>
      <c r="C44" s="14">
        <f t="shared" si="4"/>
        <v>43862</v>
      </c>
      <c r="D44" s="16"/>
      <c r="E44" s="16">
        <f t="shared" si="5"/>
        <v>686.93708271588969</v>
      </c>
      <c r="F44" s="16">
        <f t="shared" si="7"/>
        <v>43257.486420784997</v>
      </c>
      <c r="G44" s="17">
        <f t="shared" si="8"/>
        <v>183.10176459792035</v>
      </c>
      <c r="H44" s="17">
        <f t="shared" si="0"/>
        <v>870.03884731381004</v>
      </c>
      <c r="I44" s="16">
        <f t="shared" si="9"/>
        <v>46299.611526861918</v>
      </c>
      <c r="K44" s="14">
        <f t="shared" si="6"/>
        <v>43862</v>
      </c>
      <c r="L44" s="8">
        <f t="shared" si="1"/>
        <v>42567.687100224459</v>
      </c>
      <c r="M44" s="8">
        <f t="shared" si="2"/>
        <v>870.03884731381004</v>
      </c>
    </row>
    <row r="45" spans="2:13" x14ac:dyDescent="0.35">
      <c r="B45" s="15">
        <f t="shared" si="3"/>
        <v>11</v>
      </c>
      <c r="C45" s="14">
        <f t="shared" si="4"/>
        <v>43891</v>
      </c>
      <c r="D45" s="16"/>
      <c r="E45" s="16">
        <f t="shared" si="5"/>
        <v>689.79932056053917</v>
      </c>
      <c r="F45" s="16">
        <f t="shared" si="7"/>
        <v>42567.687100224459</v>
      </c>
      <c r="G45" s="17">
        <f t="shared" si="8"/>
        <v>180.23952675327081</v>
      </c>
      <c r="H45" s="17">
        <f t="shared" si="0"/>
        <v>870.03884731381004</v>
      </c>
      <c r="I45" s="16">
        <f t="shared" si="9"/>
        <v>45429.57267954811</v>
      </c>
      <c r="K45" s="14">
        <f t="shared" si="6"/>
        <v>43891</v>
      </c>
      <c r="L45" s="8">
        <f t="shared" si="1"/>
        <v>41875.013615828248</v>
      </c>
      <c r="M45" s="8">
        <f t="shared" si="2"/>
        <v>870.03884731381004</v>
      </c>
    </row>
    <row r="46" spans="2:13" x14ac:dyDescent="0.35">
      <c r="B46" s="15">
        <f t="shared" si="3"/>
        <v>12</v>
      </c>
      <c r="C46" s="14">
        <f t="shared" si="4"/>
        <v>43922</v>
      </c>
      <c r="D46" s="16"/>
      <c r="E46" s="16">
        <f t="shared" si="5"/>
        <v>692.6734843962081</v>
      </c>
      <c r="F46" s="16">
        <f t="shared" si="7"/>
        <v>41875.013615828248</v>
      </c>
      <c r="G46" s="17">
        <f t="shared" si="8"/>
        <v>177.36536291760191</v>
      </c>
      <c r="H46" s="17">
        <f t="shared" si="0"/>
        <v>870.03884731381004</v>
      </c>
      <c r="I46" s="16">
        <f t="shared" si="9"/>
        <v>44559.533832234301</v>
      </c>
      <c r="K46" s="14">
        <f t="shared" si="6"/>
        <v>43922</v>
      </c>
      <c r="L46" s="8">
        <f t="shared" si="1"/>
        <v>41179.453991913724</v>
      </c>
      <c r="M46" s="8">
        <f t="shared" si="2"/>
        <v>870.03884731381004</v>
      </c>
    </row>
    <row r="47" spans="2:13" x14ac:dyDescent="0.35">
      <c r="B47" s="15">
        <f t="shared" si="3"/>
        <v>13</v>
      </c>
      <c r="C47" s="14">
        <f t="shared" si="4"/>
        <v>43952</v>
      </c>
      <c r="D47" s="16"/>
      <c r="E47" s="16">
        <f t="shared" si="5"/>
        <v>695.55962391452567</v>
      </c>
      <c r="F47" s="16">
        <f t="shared" si="7"/>
        <v>41179.453991913724</v>
      </c>
      <c r="G47" s="17">
        <f t="shared" si="8"/>
        <v>174.47922339928436</v>
      </c>
      <c r="H47" s="17">
        <f t="shared" si="0"/>
        <v>870.03884731381004</v>
      </c>
      <c r="I47" s="16">
        <f t="shared" si="9"/>
        <v>43689.494984920493</v>
      </c>
      <c r="K47" s="14">
        <f t="shared" si="6"/>
        <v>43952</v>
      </c>
      <c r="L47" s="8">
        <f t="shared" si="1"/>
        <v>40480.996202899558</v>
      </c>
      <c r="M47" s="8">
        <f t="shared" si="2"/>
        <v>870.03884731381004</v>
      </c>
    </row>
    <row r="48" spans="2:13" x14ac:dyDescent="0.35">
      <c r="B48" s="15">
        <f t="shared" si="3"/>
        <v>14</v>
      </c>
      <c r="C48" s="14">
        <f t="shared" si="4"/>
        <v>43983</v>
      </c>
      <c r="D48" s="16"/>
      <c r="E48" s="16">
        <f t="shared" si="5"/>
        <v>698.45778901416952</v>
      </c>
      <c r="F48" s="16">
        <f t="shared" si="7"/>
        <v>40480.996202899558</v>
      </c>
      <c r="G48" s="17">
        <f t="shared" si="8"/>
        <v>171.58105829964052</v>
      </c>
      <c r="H48" s="17">
        <f t="shared" si="0"/>
        <v>870.03884731381004</v>
      </c>
      <c r="I48" s="16">
        <f t="shared" si="9"/>
        <v>42819.456137606685</v>
      </c>
      <c r="K48" s="14">
        <f t="shared" si="6"/>
        <v>43983</v>
      </c>
      <c r="L48" s="8">
        <f t="shared" si="1"/>
        <v>39779.62817309783</v>
      </c>
      <c r="M48" s="8">
        <f t="shared" si="2"/>
        <v>870.03884731381004</v>
      </c>
    </row>
    <row r="49" spans="2:13" x14ac:dyDescent="0.35">
      <c r="B49" s="15">
        <f t="shared" si="3"/>
        <v>15</v>
      </c>
      <c r="C49" s="14">
        <f t="shared" si="4"/>
        <v>44013</v>
      </c>
      <c r="D49" s="16"/>
      <c r="E49" s="16">
        <f t="shared" si="5"/>
        <v>701.36802980172854</v>
      </c>
      <c r="F49" s="16">
        <f t="shared" si="7"/>
        <v>39779.62817309783</v>
      </c>
      <c r="G49" s="17">
        <f t="shared" si="8"/>
        <v>168.6708175120815</v>
      </c>
      <c r="H49" s="17">
        <f t="shared" si="0"/>
        <v>870.03884731381004</v>
      </c>
      <c r="I49" s="16">
        <f t="shared" si="9"/>
        <v>41949.417290292877</v>
      </c>
      <c r="K49" s="14">
        <f t="shared" si="6"/>
        <v>44013</v>
      </c>
      <c r="L49" s="8">
        <f t="shared" si="1"/>
        <v>39075.337776505257</v>
      </c>
      <c r="M49" s="8">
        <f t="shared" si="2"/>
        <v>870.03884731381004</v>
      </c>
    </row>
    <row r="50" spans="2:13" x14ac:dyDescent="0.35">
      <c r="B50" s="15">
        <f t="shared" si="3"/>
        <v>16</v>
      </c>
      <c r="C50" s="14">
        <f t="shared" si="4"/>
        <v>44044</v>
      </c>
      <c r="D50" s="16"/>
      <c r="E50" s="16">
        <f t="shared" si="5"/>
        <v>704.2903965925691</v>
      </c>
      <c r="F50" s="16">
        <f t="shared" si="7"/>
        <v>39075.337776505257</v>
      </c>
      <c r="G50" s="17">
        <f t="shared" si="8"/>
        <v>165.74845072124094</v>
      </c>
      <c r="H50" s="17">
        <f t="shared" si="0"/>
        <v>870.03884731381004</v>
      </c>
      <c r="I50" s="16">
        <f t="shared" si="9"/>
        <v>41079.378442979068</v>
      </c>
      <c r="K50" s="14">
        <f t="shared" si="6"/>
        <v>44044</v>
      </c>
      <c r="L50" s="8">
        <f t="shared" si="1"/>
        <v>38368.112836593551</v>
      </c>
      <c r="M50" s="8">
        <f t="shared" si="2"/>
        <v>870.03884731381004</v>
      </c>
    </row>
    <row r="51" spans="2:13" x14ac:dyDescent="0.35">
      <c r="B51" s="15">
        <f t="shared" si="3"/>
        <v>17</v>
      </c>
      <c r="C51" s="14">
        <f t="shared" si="4"/>
        <v>44075</v>
      </c>
      <c r="D51" s="16"/>
      <c r="E51" s="16">
        <f t="shared" si="5"/>
        <v>707.22493991170472</v>
      </c>
      <c r="F51" s="16">
        <f t="shared" si="7"/>
        <v>38368.112836593551</v>
      </c>
      <c r="G51" s="17">
        <f t="shared" si="8"/>
        <v>162.81390740210526</v>
      </c>
      <c r="H51" s="17">
        <f t="shared" si="0"/>
        <v>870.03884731381004</v>
      </c>
      <c r="I51" s="16">
        <f t="shared" si="9"/>
        <v>40209.33959566526</v>
      </c>
      <c r="K51" s="14">
        <f t="shared" si="6"/>
        <v>44075</v>
      </c>
      <c r="L51" s="8">
        <f t="shared" si="1"/>
        <v>37657.941126098878</v>
      </c>
      <c r="M51" s="8">
        <f t="shared" si="2"/>
        <v>870.03884731381004</v>
      </c>
    </row>
    <row r="52" spans="2:13" x14ac:dyDescent="0.35">
      <c r="B52" s="15">
        <f t="shared" si="3"/>
        <v>18</v>
      </c>
      <c r="C52" s="14">
        <f t="shared" si="4"/>
        <v>44105</v>
      </c>
      <c r="D52" s="16"/>
      <c r="E52" s="16">
        <f t="shared" si="5"/>
        <v>710.17171049467026</v>
      </c>
      <c r="F52" s="16">
        <f t="shared" si="7"/>
        <v>37657.941126098878</v>
      </c>
      <c r="G52" s="17">
        <f t="shared" si="8"/>
        <v>159.8671368191398</v>
      </c>
      <c r="H52" s="17">
        <f t="shared" si="0"/>
        <v>870.03884731381004</v>
      </c>
      <c r="I52" s="16">
        <f t="shared" si="9"/>
        <v>39339.300748351452</v>
      </c>
      <c r="K52" s="14">
        <f t="shared" si="6"/>
        <v>44105</v>
      </c>
      <c r="L52" s="8">
        <f t="shared" si="1"/>
        <v>36944.810366810481</v>
      </c>
      <c r="M52" s="8">
        <f t="shared" si="2"/>
        <v>870.03884731381004</v>
      </c>
    </row>
    <row r="53" spans="2:13" x14ac:dyDescent="0.35">
      <c r="B53" s="15">
        <f t="shared" si="3"/>
        <v>19</v>
      </c>
      <c r="C53" s="14">
        <f t="shared" si="4"/>
        <v>44136</v>
      </c>
      <c r="D53" s="16"/>
      <c r="E53" s="16">
        <f t="shared" si="5"/>
        <v>713.13075928839805</v>
      </c>
      <c r="F53" s="16">
        <f t="shared" si="7"/>
        <v>36944.810366810481</v>
      </c>
      <c r="G53" s="17">
        <f t="shared" si="8"/>
        <v>156.90808802541198</v>
      </c>
      <c r="H53" s="17">
        <f t="shared" si="0"/>
        <v>870.03884731381004</v>
      </c>
      <c r="I53" s="16">
        <f t="shared" si="9"/>
        <v>38469.261901037644</v>
      </c>
      <c r="K53" s="14">
        <f t="shared" si="6"/>
        <v>44136</v>
      </c>
      <c r="L53" s="8">
        <f t="shared" si="1"/>
        <v>36228.708229358381</v>
      </c>
      <c r="M53" s="8">
        <f t="shared" si="2"/>
        <v>870.03884731381004</v>
      </c>
    </row>
    <row r="54" spans="2:13" x14ac:dyDescent="0.35">
      <c r="B54" s="15">
        <f t="shared" si="3"/>
        <v>20</v>
      </c>
      <c r="C54" s="14">
        <f t="shared" si="4"/>
        <v>44166</v>
      </c>
      <c r="D54" s="16"/>
      <c r="E54" s="16">
        <f t="shared" si="5"/>
        <v>716.10213745209967</v>
      </c>
      <c r="F54" s="16">
        <f t="shared" si="7"/>
        <v>36228.708229358381</v>
      </c>
      <c r="G54" s="17">
        <f t="shared" si="8"/>
        <v>153.93670986171034</v>
      </c>
      <c r="H54" s="17">
        <f t="shared" si="0"/>
        <v>870.03884731381004</v>
      </c>
      <c r="I54" s="16">
        <f t="shared" si="9"/>
        <v>37599.223053723836</v>
      </c>
      <c r="K54" s="14">
        <f t="shared" si="6"/>
        <v>44166</v>
      </c>
      <c r="L54" s="8">
        <f t="shared" si="1"/>
        <v>35509.622333000232</v>
      </c>
      <c r="M54" s="8">
        <f t="shared" si="2"/>
        <v>870.03884731381004</v>
      </c>
    </row>
    <row r="55" spans="2:13" x14ac:dyDescent="0.35">
      <c r="B55" s="15">
        <f t="shared" si="3"/>
        <v>21</v>
      </c>
      <c r="C55" s="14">
        <f t="shared" si="4"/>
        <v>44197</v>
      </c>
      <c r="D55" s="16"/>
      <c r="E55" s="16">
        <f t="shared" si="5"/>
        <v>719.08589635815019</v>
      </c>
      <c r="F55" s="16">
        <f t="shared" si="7"/>
        <v>35509.622333000232</v>
      </c>
      <c r="G55" s="17">
        <f t="shared" si="8"/>
        <v>150.9529509556599</v>
      </c>
      <c r="H55" s="17">
        <f t="shared" si="0"/>
        <v>870.03884731381004</v>
      </c>
      <c r="I55" s="16">
        <f t="shared" si="9"/>
        <v>36729.184206410027</v>
      </c>
      <c r="K55" s="14">
        <f t="shared" si="6"/>
        <v>44197</v>
      </c>
      <c r="L55" s="8">
        <f t="shared" si="1"/>
        <v>34787.540245407254</v>
      </c>
      <c r="M55" s="8">
        <f t="shared" si="2"/>
        <v>870.03884731381004</v>
      </c>
    </row>
    <row r="56" spans="2:13" x14ac:dyDescent="0.35">
      <c r="B56" s="15">
        <f t="shared" si="3"/>
        <v>22</v>
      </c>
      <c r="C56" s="14">
        <f t="shared" si="4"/>
        <v>44228</v>
      </c>
      <c r="D56" s="16"/>
      <c r="E56" s="16">
        <f t="shared" si="5"/>
        <v>722.08208759297577</v>
      </c>
      <c r="F56" s="16">
        <f t="shared" si="7"/>
        <v>34787.540245407254</v>
      </c>
      <c r="G56" s="17">
        <f t="shared" si="8"/>
        <v>147.9567597208343</v>
      </c>
      <c r="H56" s="17">
        <f t="shared" si="0"/>
        <v>870.03884731381004</v>
      </c>
      <c r="I56" s="16">
        <f t="shared" si="9"/>
        <v>35859.145359096219</v>
      </c>
      <c r="K56" s="14">
        <f t="shared" si="6"/>
        <v>44228</v>
      </c>
      <c r="L56" s="8">
        <f t="shared" si="1"/>
        <v>34062.449482449309</v>
      </c>
      <c r="M56" s="8">
        <f t="shared" si="2"/>
        <v>870.03884731381004</v>
      </c>
    </row>
    <row r="57" spans="2:13" x14ac:dyDescent="0.35">
      <c r="B57" s="15">
        <f t="shared" si="3"/>
        <v>23</v>
      </c>
      <c r="C57" s="14">
        <f t="shared" si="4"/>
        <v>44256</v>
      </c>
      <c r="D57" s="16"/>
      <c r="E57" s="16">
        <f t="shared" si="5"/>
        <v>725.09076295794648</v>
      </c>
      <c r="F57" s="16">
        <f t="shared" si="7"/>
        <v>34062.449482449309</v>
      </c>
      <c r="G57" s="17">
        <f t="shared" si="8"/>
        <v>144.94808435586356</v>
      </c>
      <c r="H57" s="17">
        <f t="shared" si="0"/>
        <v>870.03884731381004</v>
      </c>
      <c r="I57" s="16">
        <f t="shared" si="9"/>
        <v>34989.106511782411</v>
      </c>
      <c r="K57" s="14">
        <f t="shared" si="6"/>
        <v>44256</v>
      </c>
      <c r="L57" s="8">
        <f t="shared" si="1"/>
        <v>33334.337507979035</v>
      </c>
      <c r="M57" s="8">
        <f t="shared" si="2"/>
        <v>870.03884731381004</v>
      </c>
    </row>
    <row r="58" spans="2:13" x14ac:dyDescent="0.35">
      <c r="B58" s="15">
        <f t="shared" si="3"/>
        <v>24</v>
      </c>
      <c r="C58" s="14">
        <f t="shared" si="4"/>
        <v>44287</v>
      </c>
      <c r="D58" s="16"/>
      <c r="E58" s="16">
        <f t="shared" si="5"/>
        <v>728.11197447027121</v>
      </c>
      <c r="F58" s="16">
        <f t="shared" si="7"/>
        <v>33334.337507979035</v>
      </c>
      <c r="G58" s="17">
        <f t="shared" si="8"/>
        <v>141.92687284353877</v>
      </c>
      <c r="H58" s="17">
        <f t="shared" si="0"/>
        <v>870.03884731381004</v>
      </c>
      <c r="I58" s="16">
        <f t="shared" si="9"/>
        <v>34119.067664468603</v>
      </c>
      <c r="K58" s="14">
        <f t="shared" si="6"/>
        <v>44287</v>
      </c>
      <c r="L58" s="8">
        <f t="shared" si="1"/>
        <v>32603.191733615138</v>
      </c>
      <c r="M58" s="8">
        <f t="shared" si="2"/>
        <v>870.03884731381004</v>
      </c>
    </row>
    <row r="59" spans="2:13" x14ac:dyDescent="0.35">
      <c r="B59" s="15">
        <f t="shared" si="3"/>
        <v>25</v>
      </c>
      <c r="C59" s="14">
        <f t="shared" si="4"/>
        <v>44317</v>
      </c>
      <c r="E59" s="16">
        <f t="shared" si="5"/>
        <v>731.14577436389732</v>
      </c>
      <c r="F59" s="16">
        <f t="shared" si="7"/>
        <v>32603.191733615138</v>
      </c>
      <c r="G59" s="17">
        <f t="shared" si="8"/>
        <v>138.89307294991266</v>
      </c>
      <c r="H59" s="17">
        <f t="shared" si="0"/>
        <v>870.03884731381004</v>
      </c>
      <c r="I59" s="16">
        <f t="shared" si="9"/>
        <v>33249.028817154795</v>
      </c>
      <c r="K59" s="14">
        <f t="shared" si="6"/>
        <v>44317</v>
      </c>
      <c r="L59" s="8">
        <f t="shared" si="1"/>
        <v>31868.999518524724</v>
      </c>
      <c r="M59" s="8">
        <f t="shared" si="2"/>
        <v>870.03884731381004</v>
      </c>
    </row>
    <row r="60" spans="2:13" x14ac:dyDescent="0.35">
      <c r="B60" s="15">
        <f t="shared" si="3"/>
        <v>26</v>
      </c>
      <c r="C60" s="14">
        <f t="shared" si="4"/>
        <v>44348</v>
      </c>
      <c r="E60" s="16">
        <f t="shared" si="5"/>
        <v>734.19221509041358</v>
      </c>
      <c r="F60" s="16">
        <f t="shared" si="7"/>
        <v>31868.999518524724</v>
      </c>
      <c r="G60" s="17">
        <f t="shared" si="8"/>
        <v>135.8466322233964</v>
      </c>
      <c r="H60" s="17">
        <f t="shared" si="0"/>
        <v>870.03884731381004</v>
      </c>
      <c r="I60" s="16">
        <f t="shared" si="9"/>
        <v>32378.989969840986</v>
      </c>
      <c r="K60" s="14">
        <f t="shared" si="6"/>
        <v>44348</v>
      </c>
      <c r="L60" s="8">
        <f t="shared" si="1"/>
        <v>31131.748169204766</v>
      </c>
      <c r="M60" s="8">
        <f t="shared" si="2"/>
        <v>870.03884731381004</v>
      </c>
    </row>
    <row r="61" spans="2:13" x14ac:dyDescent="0.35">
      <c r="B61" s="15">
        <f t="shared" si="3"/>
        <v>27</v>
      </c>
      <c r="C61" s="14">
        <f t="shared" si="4"/>
        <v>44378</v>
      </c>
      <c r="E61" s="16">
        <f t="shared" si="5"/>
        <v>737.25134931995694</v>
      </c>
      <c r="F61" s="16">
        <f t="shared" si="7"/>
        <v>31131.748169204766</v>
      </c>
      <c r="G61" s="17">
        <f t="shared" si="8"/>
        <v>132.78749799385304</v>
      </c>
      <c r="H61" s="17">
        <f t="shared" si="0"/>
        <v>870.03884731381004</v>
      </c>
      <c r="I61" s="16">
        <f t="shared" si="9"/>
        <v>31508.951122527178</v>
      </c>
      <c r="K61" s="14">
        <f t="shared" si="6"/>
        <v>44378</v>
      </c>
      <c r="L61" s="8">
        <f t="shared" si="1"/>
        <v>30391.424939262641</v>
      </c>
      <c r="M61" s="8">
        <f t="shared" si="2"/>
        <v>870.03884731381004</v>
      </c>
    </row>
    <row r="62" spans="2:13" x14ac:dyDescent="0.35">
      <c r="B62" s="15">
        <f t="shared" si="3"/>
        <v>28</v>
      </c>
      <c r="C62" s="14">
        <f t="shared" si="4"/>
        <v>44409</v>
      </c>
      <c r="E62" s="16">
        <f t="shared" si="5"/>
        <v>740.32322994212348</v>
      </c>
      <c r="F62" s="16">
        <f t="shared" si="7"/>
        <v>30391.424939262641</v>
      </c>
      <c r="G62" s="17">
        <f t="shared" si="8"/>
        <v>129.71561737168653</v>
      </c>
      <c r="H62" s="17">
        <f t="shared" si="0"/>
        <v>870.03884731381004</v>
      </c>
      <c r="I62" s="16">
        <f t="shared" si="9"/>
        <v>30638.91227521337</v>
      </c>
      <c r="K62" s="14">
        <f t="shared" si="6"/>
        <v>44409</v>
      </c>
      <c r="L62" s="8">
        <f t="shared" si="1"/>
        <v>29648.017029195758</v>
      </c>
      <c r="M62" s="8">
        <f t="shared" si="2"/>
        <v>870.03884731381004</v>
      </c>
    </row>
    <row r="63" spans="2:13" x14ac:dyDescent="0.35">
      <c r="B63" s="15">
        <f t="shared" si="3"/>
        <v>29</v>
      </c>
      <c r="C63" s="14">
        <f t="shared" si="4"/>
        <v>44440</v>
      </c>
      <c r="E63" s="16">
        <f t="shared" si="5"/>
        <v>743.40791006688232</v>
      </c>
      <c r="F63" s="16">
        <f t="shared" si="7"/>
        <v>29648.017029195758</v>
      </c>
      <c r="G63" s="17">
        <f t="shared" si="8"/>
        <v>126.63093724692767</v>
      </c>
      <c r="H63" s="17">
        <f t="shared" si="0"/>
        <v>870.03884731381004</v>
      </c>
      <c r="I63" s="16">
        <f t="shared" si="9"/>
        <v>29768.873427899562</v>
      </c>
      <c r="K63" s="14">
        <f t="shared" si="6"/>
        <v>44440</v>
      </c>
      <c r="L63" s="8">
        <f t="shared" si="1"/>
        <v>28901.511586170265</v>
      </c>
      <c r="M63" s="8">
        <f t="shared" si="2"/>
        <v>870.03884731381004</v>
      </c>
    </row>
    <row r="64" spans="2:13" x14ac:dyDescent="0.35">
      <c r="B64" s="15">
        <f t="shared" si="3"/>
        <v>30</v>
      </c>
      <c r="C64" s="14">
        <f t="shared" si="4"/>
        <v>44470</v>
      </c>
      <c r="E64" s="16">
        <f t="shared" si="5"/>
        <v>746.5054430254944</v>
      </c>
      <c r="F64" s="16">
        <f t="shared" si="7"/>
        <v>28901.511586170265</v>
      </c>
      <c r="G64" s="17">
        <f t="shared" si="8"/>
        <v>123.53340428831565</v>
      </c>
      <c r="H64" s="17">
        <f t="shared" si="0"/>
        <v>870.03884731381004</v>
      </c>
      <c r="I64" s="16">
        <f t="shared" si="9"/>
        <v>28898.834580585753</v>
      </c>
      <c r="K64" s="14">
        <f t="shared" si="6"/>
        <v>44470</v>
      </c>
      <c r="L64" s="8">
        <f t="shared" si="1"/>
        <v>28151.895703798833</v>
      </c>
      <c r="M64" s="8">
        <f t="shared" si="2"/>
        <v>870.03884731381004</v>
      </c>
    </row>
    <row r="65" spans="2:13" x14ac:dyDescent="0.35">
      <c r="B65" s="15">
        <f t="shared" si="3"/>
        <v>31</v>
      </c>
      <c r="C65" s="14">
        <f t="shared" si="4"/>
        <v>44501</v>
      </c>
      <c r="E65" s="16">
        <f t="shared" si="5"/>
        <v>749.61588237143394</v>
      </c>
      <c r="F65" s="16">
        <f t="shared" si="7"/>
        <v>28151.895703798833</v>
      </c>
      <c r="G65" s="17">
        <f t="shared" si="8"/>
        <v>120.42296494237611</v>
      </c>
      <c r="H65" s="17">
        <f t="shared" si="0"/>
        <v>870.03884731381004</v>
      </c>
      <c r="I65" s="16">
        <f t="shared" si="9"/>
        <v>28028.795733271945</v>
      </c>
      <c r="K65" s="14">
        <f t="shared" si="6"/>
        <v>44501</v>
      </c>
      <c r="L65" s="8">
        <f t="shared" si="1"/>
        <v>27399.15642191752</v>
      </c>
      <c r="M65" s="8">
        <f t="shared" si="2"/>
        <v>870.03884731381004</v>
      </c>
    </row>
    <row r="66" spans="2:13" x14ac:dyDescent="0.35">
      <c r="B66" s="15">
        <f t="shared" si="3"/>
        <v>32</v>
      </c>
      <c r="C66" s="14">
        <f t="shared" si="4"/>
        <v>44531</v>
      </c>
      <c r="E66" s="16">
        <f t="shared" si="5"/>
        <v>752.73928188131492</v>
      </c>
      <c r="F66" s="16">
        <f t="shared" si="7"/>
        <v>27399.15642191752</v>
      </c>
      <c r="G66" s="17">
        <f t="shared" si="8"/>
        <v>117.29956543249514</v>
      </c>
      <c r="H66" s="17">
        <f t="shared" si="0"/>
        <v>870.03884731381004</v>
      </c>
      <c r="I66" s="16">
        <f t="shared" si="9"/>
        <v>27158.756885958137</v>
      </c>
      <c r="K66" s="14">
        <f t="shared" si="6"/>
        <v>44531</v>
      </c>
      <c r="L66" s="8">
        <f t="shared" si="1"/>
        <v>26643.2807263617</v>
      </c>
      <c r="M66" s="8">
        <f t="shared" si="2"/>
        <v>870.03884731381004</v>
      </c>
    </row>
    <row r="67" spans="2:13" x14ac:dyDescent="0.35">
      <c r="B67" s="15">
        <f t="shared" si="3"/>
        <v>33</v>
      </c>
      <c r="C67" s="14">
        <f t="shared" si="4"/>
        <v>44562</v>
      </c>
      <c r="E67" s="16">
        <f t="shared" si="5"/>
        <v>755.87569555582036</v>
      </c>
      <c r="F67" s="16">
        <f t="shared" si="7"/>
        <v>26643.2807263617</v>
      </c>
      <c r="G67" s="17">
        <f t="shared" si="8"/>
        <v>114.16315175798967</v>
      </c>
      <c r="H67" s="17">
        <f t="shared" si="0"/>
        <v>870.03884731381004</v>
      </c>
      <c r="I67" s="16">
        <f t="shared" si="9"/>
        <v>26288.718038644329</v>
      </c>
      <c r="K67" s="14">
        <f t="shared" si="6"/>
        <v>44562</v>
      </c>
      <c r="L67" s="8">
        <f t="shared" si="1"/>
        <v>25884.255548741065</v>
      </c>
      <c r="M67" s="8">
        <f t="shared" si="2"/>
        <v>870.03884731381004</v>
      </c>
    </row>
    <row r="68" spans="2:13" x14ac:dyDescent="0.35">
      <c r="B68" s="15">
        <f t="shared" si="3"/>
        <v>34</v>
      </c>
      <c r="C68" s="14">
        <f t="shared" si="4"/>
        <v>44593</v>
      </c>
      <c r="E68" s="16">
        <f t="shared" si="5"/>
        <v>759.02517762063633</v>
      </c>
      <c r="F68" s="16">
        <f t="shared" si="7"/>
        <v>25884.255548741065</v>
      </c>
      <c r="G68" s="17">
        <f t="shared" si="8"/>
        <v>111.01366969317375</v>
      </c>
      <c r="H68" s="17">
        <f t="shared" si="0"/>
        <v>870.03884731381004</v>
      </c>
      <c r="I68" s="16">
        <f t="shared" si="9"/>
        <v>25418.679191330521</v>
      </c>
      <c r="K68" s="14">
        <f t="shared" si="6"/>
        <v>44593</v>
      </c>
      <c r="L68" s="8">
        <f t="shared" si="1"/>
        <v>25122.067766213677</v>
      </c>
      <c r="M68" s="8">
        <f t="shared" si="2"/>
        <v>870.03884731381004</v>
      </c>
    </row>
    <row r="69" spans="2:13" x14ac:dyDescent="0.35">
      <c r="B69" s="15">
        <f t="shared" si="3"/>
        <v>35</v>
      </c>
      <c r="C69" s="14">
        <f t="shared" si="4"/>
        <v>44621</v>
      </c>
      <c r="E69" s="16">
        <f t="shared" si="5"/>
        <v>762.18778252738889</v>
      </c>
      <c r="F69" s="16">
        <f t="shared" si="7"/>
        <v>25122.067766213677</v>
      </c>
      <c r="G69" s="17">
        <f t="shared" si="8"/>
        <v>107.85106478642109</v>
      </c>
      <c r="H69" s="17">
        <f t="shared" si="0"/>
        <v>870.03884731381004</v>
      </c>
      <c r="I69" s="16">
        <f t="shared" si="9"/>
        <v>24548.640344016712</v>
      </c>
      <c r="K69" s="14">
        <f t="shared" si="6"/>
        <v>44621</v>
      </c>
      <c r="L69" s="8">
        <f t="shared" si="1"/>
        <v>24356.70420125909</v>
      </c>
      <c r="M69" s="8">
        <f t="shared" si="2"/>
        <v>870.03884731381004</v>
      </c>
    </row>
    <row r="70" spans="2:13" x14ac:dyDescent="0.35">
      <c r="B70" s="15">
        <f t="shared" si="3"/>
        <v>36</v>
      </c>
      <c r="C70" s="14">
        <f t="shared" si="4"/>
        <v>44652</v>
      </c>
      <c r="E70" s="16">
        <f t="shared" si="5"/>
        <v>765.36356495458642</v>
      </c>
      <c r="F70" s="16">
        <f t="shared" si="7"/>
        <v>24356.70420125909</v>
      </c>
      <c r="G70" s="17">
        <f t="shared" si="8"/>
        <v>104.67528235922364</v>
      </c>
      <c r="H70" s="17">
        <f t="shared" si="0"/>
        <v>870.03884731381004</v>
      </c>
      <c r="I70" s="16">
        <f t="shared" si="9"/>
        <v>23678.601496702904</v>
      </c>
      <c r="K70" s="14">
        <f t="shared" si="6"/>
        <v>44652</v>
      </c>
      <c r="L70" s="8">
        <f t="shared" si="1"/>
        <v>23588.151621450525</v>
      </c>
      <c r="M70" s="8">
        <f t="shared" si="2"/>
        <v>870.03884731381004</v>
      </c>
    </row>
    <row r="71" spans="2:13" x14ac:dyDescent="0.35">
      <c r="B71" s="15">
        <f t="shared" si="3"/>
        <v>37</v>
      </c>
      <c r="C71" s="14">
        <f t="shared" si="4"/>
        <v>44682</v>
      </c>
      <c r="E71" s="16">
        <f t="shared" si="5"/>
        <v>768.55257980856379</v>
      </c>
      <c r="F71" s="16">
        <f t="shared" si="7"/>
        <v>23588.151621450525</v>
      </c>
      <c r="G71" s="17">
        <f t="shared" si="8"/>
        <v>101.48626750524622</v>
      </c>
      <c r="H71" s="17">
        <f t="shared" si="0"/>
        <v>870.03884731381004</v>
      </c>
      <c r="I71" s="16">
        <f t="shared" si="9"/>
        <v>22808.562649389096</v>
      </c>
      <c r="K71" s="14">
        <f t="shared" si="6"/>
        <v>44682</v>
      </c>
      <c r="L71" s="8">
        <f t="shared" si="1"/>
        <v>22816.396739226093</v>
      </c>
      <c r="M71" s="8">
        <f t="shared" si="2"/>
        <v>870.03884731381004</v>
      </c>
    </row>
    <row r="72" spans="2:13" x14ac:dyDescent="0.35">
      <c r="B72" s="15">
        <f t="shared" si="3"/>
        <v>38</v>
      </c>
      <c r="C72" s="14">
        <f t="shared" si="4"/>
        <v>44713</v>
      </c>
      <c r="E72" s="16">
        <f t="shared" si="5"/>
        <v>771.75488222443289</v>
      </c>
      <c r="F72" s="16">
        <f t="shared" si="7"/>
        <v>22816.396739226093</v>
      </c>
      <c r="G72" s="17">
        <f t="shared" si="8"/>
        <v>98.28396508937719</v>
      </c>
      <c r="H72" s="17">
        <f t="shared" si="0"/>
        <v>870.03884731381004</v>
      </c>
      <c r="I72" s="16">
        <f t="shared" si="9"/>
        <v>21938.523802075288</v>
      </c>
      <c r="K72" s="14">
        <f t="shared" si="6"/>
        <v>44713</v>
      </c>
      <c r="L72" s="8">
        <f t="shared" si="1"/>
        <v>22041.426211659058</v>
      </c>
      <c r="M72" s="8">
        <f t="shared" si="2"/>
        <v>870.03884731381004</v>
      </c>
    </row>
    <row r="73" spans="2:13" x14ac:dyDescent="0.35">
      <c r="B73" s="15">
        <f t="shared" si="3"/>
        <v>39</v>
      </c>
      <c r="C73" s="14">
        <f t="shared" si="4"/>
        <v>44743</v>
      </c>
      <c r="E73" s="16">
        <f t="shared" si="5"/>
        <v>774.97052756703465</v>
      </c>
      <c r="F73" s="16">
        <f t="shared" si="7"/>
        <v>22041.426211659058</v>
      </c>
      <c r="G73" s="17">
        <f t="shared" si="8"/>
        <v>95.068319746775387</v>
      </c>
      <c r="H73" s="17">
        <f t="shared" si="0"/>
        <v>870.03884731381004</v>
      </c>
      <c r="I73" s="16">
        <f t="shared" si="9"/>
        <v>21068.484954761479</v>
      </c>
      <c r="K73" s="14">
        <f t="shared" si="6"/>
        <v>44743</v>
      </c>
      <c r="L73" s="8">
        <f t="shared" si="1"/>
        <v>21263.22664022716</v>
      </c>
      <c r="M73" s="8">
        <f t="shared" si="2"/>
        <v>870.03884731381004</v>
      </c>
    </row>
    <row r="74" spans="2:13" x14ac:dyDescent="0.35">
      <c r="B74" s="15">
        <f t="shared" si="3"/>
        <v>40</v>
      </c>
      <c r="C74" s="14">
        <f t="shared" si="4"/>
        <v>44774</v>
      </c>
      <c r="E74" s="16">
        <f t="shared" si="5"/>
        <v>778.19957143189731</v>
      </c>
      <c r="F74" s="16">
        <f t="shared" si="7"/>
        <v>21263.22664022716</v>
      </c>
      <c r="G74" s="17">
        <f t="shared" si="8"/>
        <v>91.839275881912741</v>
      </c>
      <c r="H74" s="17">
        <f t="shared" si="0"/>
        <v>870.03884731381004</v>
      </c>
      <c r="I74" s="16">
        <f t="shared" si="9"/>
        <v>20198.446107447671</v>
      </c>
      <c r="K74" s="14">
        <f t="shared" si="6"/>
        <v>44774</v>
      </c>
      <c r="L74" s="8">
        <f t="shared" si="1"/>
        <v>20481.784570580963</v>
      </c>
      <c r="M74" s="8">
        <f t="shared" si="2"/>
        <v>870.03884731381004</v>
      </c>
    </row>
    <row r="75" spans="2:13" x14ac:dyDescent="0.35">
      <c r="B75" s="15">
        <f t="shared" si="3"/>
        <v>41</v>
      </c>
      <c r="C75" s="14">
        <f t="shared" si="4"/>
        <v>44805</v>
      </c>
      <c r="E75" s="16">
        <f t="shared" si="5"/>
        <v>781.44206964619684</v>
      </c>
      <c r="F75" s="16">
        <f t="shared" si="7"/>
        <v>20481.784570580963</v>
      </c>
      <c r="G75" s="17">
        <f t="shared" si="8"/>
        <v>88.596777667613168</v>
      </c>
      <c r="H75" s="17">
        <f t="shared" si="0"/>
        <v>870.03884731381004</v>
      </c>
      <c r="I75" s="16">
        <f t="shared" si="9"/>
        <v>19328.407260133863</v>
      </c>
      <c r="K75" s="14">
        <f t="shared" si="6"/>
        <v>44805</v>
      </c>
      <c r="L75" s="8">
        <f t="shared" si="1"/>
        <v>19697.086492311242</v>
      </c>
      <c r="M75" s="8">
        <f t="shared" si="2"/>
        <v>870.03884731381004</v>
      </c>
    </row>
    <row r="76" spans="2:13" x14ac:dyDescent="0.35">
      <c r="B76" s="15">
        <f t="shared" si="3"/>
        <v>42</v>
      </c>
      <c r="C76" s="14">
        <f t="shared" si="4"/>
        <v>44835</v>
      </c>
      <c r="E76" s="16">
        <f t="shared" si="5"/>
        <v>784.69807826972271</v>
      </c>
      <c r="F76" s="16">
        <f t="shared" si="7"/>
        <v>19697.086492311242</v>
      </c>
      <c r="G76" s="17">
        <f t="shared" si="8"/>
        <v>85.340769044087338</v>
      </c>
      <c r="H76" s="17">
        <f t="shared" si="0"/>
        <v>870.03884731381004</v>
      </c>
      <c r="I76" s="16">
        <f t="shared" si="9"/>
        <v>18458.368412820055</v>
      </c>
      <c r="K76" s="14">
        <f t="shared" si="6"/>
        <v>44835</v>
      </c>
      <c r="L76" s="8">
        <f t="shared" si="1"/>
        <v>18909.118838715396</v>
      </c>
      <c r="M76" s="8">
        <f t="shared" si="2"/>
        <v>870.03884731381004</v>
      </c>
    </row>
    <row r="77" spans="2:13" x14ac:dyDescent="0.35">
      <c r="B77" s="15">
        <f t="shared" si="3"/>
        <v>43</v>
      </c>
      <c r="C77" s="14">
        <f t="shared" si="4"/>
        <v>44866</v>
      </c>
      <c r="E77" s="16">
        <f t="shared" si="5"/>
        <v>787.96765359584651</v>
      </c>
      <c r="F77" s="16">
        <f t="shared" si="7"/>
        <v>18909.118838715396</v>
      </c>
      <c r="G77" s="17">
        <f t="shared" si="8"/>
        <v>82.07119371796351</v>
      </c>
      <c r="H77" s="17">
        <f t="shared" si="0"/>
        <v>870.03884731381004</v>
      </c>
      <c r="I77" s="16">
        <f t="shared" si="9"/>
        <v>17588.329565506247</v>
      </c>
      <c r="K77" s="14">
        <f t="shared" si="6"/>
        <v>44866</v>
      </c>
      <c r="L77" s="8">
        <f t="shared" si="1"/>
        <v>18117.867986562902</v>
      </c>
      <c r="M77" s="8">
        <f t="shared" si="2"/>
        <v>870.03884731381004</v>
      </c>
    </row>
    <row r="78" spans="2:13" x14ac:dyDescent="0.35">
      <c r="B78" s="15">
        <f t="shared" si="3"/>
        <v>44</v>
      </c>
      <c r="C78" s="14">
        <f t="shared" si="4"/>
        <v>44896</v>
      </c>
      <c r="E78" s="16">
        <f t="shared" si="5"/>
        <v>791.2508521524959</v>
      </c>
      <c r="F78" s="16">
        <f t="shared" si="7"/>
        <v>18117.867986562902</v>
      </c>
      <c r="G78" s="17">
        <f t="shared" si="8"/>
        <v>78.787995161314157</v>
      </c>
      <c r="H78" s="17">
        <f t="shared" si="0"/>
        <v>870.03884731381004</v>
      </c>
      <c r="I78" s="16">
        <f t="shared" si="9"/>
        <v>16718.290718192438</v>
      </c>
      <c r="K78" s="14">
        <f t="shared" si="6"/>
        <v>44896</v>
      </c>
      <c r="L78" s="8">
        <f t="shared" si="1"/>
        <v>17323.32025585977</v>
      </c>
      <c r="M78" s="8">
        <f t="shared" si="2"/>
        <v>870.03884731381004</v>
      </c>
    </row>
    <row r="79" spans="2:13" x14ac:dyDescent="0.35">
      <c r="B79" s="15">
        <f t="shared" si="3"/>
        <v>45</v>
      </c>
      <c r="C79" s="14">
        <f t="shared" si="4"/>
        <v>44927</v>
      </c>
      <c r="E79" s="16">
        <f t="shared" si="5"/>
        <v>794.54773070313126</v>
      </c>
      <c r="F79" s="16">
        <f t="shared" si="7"/>
        <v>17323.32025585977</v>
      </c>
      <c r="G79" s="17">
        <f t="shared" si="8"/>
        <v>75.491116610678759</v>
      </c>
      <c r="H79" s="17">
        <f t="shared" si="0"/>
        <v>870.03884731381004</v>
      </c>
      <c r="I79" s="16">
        <f t="shared" si="9"/>
        <v>15848.251870878628</v>
      </c>
      <c r="K79" s="14">
        <f t="shared" si="6"/>
        <v>44927</v>
      </c>
      <c r="L79" s="8">
        <f t="shared" si="1"/>
        <v>16525.46190961204</v>
      </c>
      <c r="M79" s="8">
        <f t="shared" si="2"/>
        <v>870.03884731381004</v>
      </c>
    </row>
    <row r="80" spans="2:13" x14ac:dyDescent="0.35">
      <c r="B80" s="15">
        <f t="shared" si="3"/>
        <v>46</v>
      </c>
      <c r="C80" s="14">
        <f t="shared" si="4"/>
        <v>44958</v>
      </c>
      <c r="E80" s="16">
        <f t="shared" si="5"/>
        <v>797.8583462477277</v>
      </c>
      <c r="F80" s="16">
        <f t="shared" si="7"/>
        <v>16525.46190961204</v>
      </c>
      <c r="G80" s="17">
        <f t="shared" si="8"/>
        <v>72.180501066082371</v>
      </c>
      <c r="H80" s="17">
        <f t="shared" si="0"/>
        <v>870.03884731381004</v>
      </c>
      <c r="I80" s="16">
        <f t="shared" si="9"/>
        <v>14978.213023564818</v>
      </c>
      <c r="K80" s="14">
        <f t="shared" si="6"/>
        <v>44958</v>
      </c>
      <c r="L80" s="8">
        <f t="shared" si="1"/>
        <v>15724.279153588281</v>
      </c>
      <c r="M80" s="8">
        <f t="shared" si="2"/>
        <v>870.03884731381004</v>
      </c>
    </row>
    <row r="81" spans="2:13" x14ac:dyDescent="0.35">
      <c r="B81" s="15">
        <f t="shared" si="3"/>
        <v>47</v>
      </c>
      <c r="C81" s="14">
        <f t="shared" si="4"/>
        <v>44986</v>
      </c>
      <c r="E81" s="16">
        <f t="shared" si="5"/>
        <v>801.18275602375991</v>
      </c>
      <c r="F81" s="16">
        <f t="shared" si="7"/>
        <v>15724.279153588281</v>
      </c>
      <c r="G81" s="17">
        <f t="shared" si="8"/>
        <v>68.856091290050173</v>
      </c>
      <c r="H81" s="17">
        <f t="shared" si="0"/>
        <v>870.03884731381004</v>
      </c>
      <c r="I81" s="16">
        <f t="shared" si="9"/>
        <v>14108.174176251008</v>
      </c>
      <c r="K81" s="14">
        <f t="shared" si="6"/>
        <v>44986</v>
      </c>
      <c r="L81" s="8">
        <f t="shared" si="1"/>
        <v>14919.758136081089</v>
      </c>
      <c r="M81" s="8">
        <f t="shared" si="2"/>
        <v>870.03884731381004</v>
      </c>
    </row>
    <row r="82" spans="2:13" x14ac:dyDescent="0.35">
      <c r="B82" s="15">
        <f t="shared" si="3"/>
        <v>48</v>
      </c>
      <c r="C82" s="14">
        <f t="shared" si="4"/>
        <v>45017</v>
      </c>
      <c r="E82" s="16">
        <f t="shared" si="5"/>
        <v>804.52101750719225</v>
      </c>
      <c r="F82" s="16">
        <f t="shared" si="7"/>
        <v>14919.758136081089</v>
      </c>
      <c r="G82" s="17">
        <f t="shared" si="8"/>
        <v>65.51782980661784</v>
      </c>
      <c r="H82" s="17">
        <f t="shared" si="0"/>
        <v>870.03884731381004</v>
      </c>
      <c r="I82" s="16">
        <f t="shared" si="9"/>
        <v>13238.135328937198</v>
      </c>
      <c r="K82" s="14">
        <f t="shared" si="6"/>
        <v>45017</v>
      </c>
      <c r="L82" s="8">
        <f t="shared" si="1"/>
        <v>14111.884947667617</v>
      </c>
      <c r="M82" s="8">
        <f t="shared" si="2"/>
        <v>870.03884731381004</v>
      </c>
    </row>
    <row r="83" spans="2:13" x14ac:dyDescent="0.35">
      <c r="B83" s="15">
        <f t="shared" si="3"/>
        <v>49</v>
      </c>
      <c r="C83" s="14">
        <f t="shared" si="4"/>
        <v>45047</v>
      </c>
      <c r="E83" s="16">
        <f t="shared" si="5"/>
        <v>807.87318841347212</v>
      </c>
      <c r="F83" s="16">
        <f t="shared" si="7"/>
        <v>14111.884947667617</v>
      </c>
      <c r="G83" s="17">
        <f t="shared" si="8"/>
        <v>62.165658900337874</v>
      </c>
      <c r="H83" s="17">
        <f t="shared" si="0"/>
        <v>870.03884731381004</v>
      </c>
      <c r="I83" s="16">
        <f t="shared" si="9"/>
        <v>12368.096481623388</v>
      </c>
      <c r="K83" s="14">
        <f t="shared" si="6"/>
        <v>45047</v>
      </c>
      <c r="L83" s="8">
        <f t="shared" si="1"/>
        <v>13300.645620969088</v>
      </c>
      <c r="M83" s="8">
        <f t="shared" si="2"/>
        <v>870.03884731381004</v>
      </c>
    </row>
    <row r="84" spans="2:13" x14ac:dyDescent="0.35">
      <c r="B84" s="15">
        <f t="shared" si="3"/>
        <v>50</v>
      </c>
      <c r="C84" s="14">
        <f t="shared" si="4"/>
        <v>45078</v>
      </c>
      <c r="E84" s="16">
        <f t="shared" si="5"/>
        <v>811.23932669852832</v>
      </c>
      <c r="F84" s="16">
        <f t="shared" si="7"/>
        <v>13300.645620969088</v>
      </c>
      <c r="G84" s="17">
        <f t="shared" si="8"/>
        <v>58.799520615281736</v>
      </c>
      <c r="H84" s="17">
        <f t="shared" si="0"/>
        <v>870.03884731381004</v>
      </c>
      <c r="I84" s="16">
        <f t="shared" si="9"/>
        <v>11498.057634309578</v>
      </c>
      <c r="K84" s="14">
        <f t="shared" si="6"/>
        <v>45078</v>
      </c>
      <c r="L84" s="8">
        <f t="shared" si="1"/>
        <v>12486.026130409315</v>
      </c>
      <c r="M84" s="8">
        <f t="shared" si="2"/>
        <v>870.03884731381004</v>
      </c>
    </row>
    <row r="85" spans="2:13" x14ac:dyDescent="0.35">
      <c r="B85" s="15">
        <f t="shared" si="3"/>
        <v>51</v>
      </c>
      <c r="C85" s="14">
        <f t="shared" si="4"/>
        <v>45108</v>
      </c>
      <c r="E85" s="16">
        <f t="shared" si="5"/>
        <v>814.6194905597722</v>
      </c>
      <c r="F85" s="16">
        <f t="shared" si="7"/>
        <v>12486.026130409315</v>
      </c>
      <c r="G85" s="17">
        <f t="shared" si="8"/>
        <v>55.419356754037871</v>
      </c>
      <c r="H85" s="17">
        <f t="shared" si="0"/>
        <v>870.03884731381004</v>
      </c>
      <c r="I85" s="16">
        <f t="shared" si="9"/>
        <v>10628.018786995768</v>
      </c>
      <c r="K85" s="14">
        <f t="shared" si="6"/>
        <v>45108</v>
      </c>
      <c r="L85" s="8">
        <f t="shared" si="1"/>
        <v>11668.01239197221</v>
      </c>
      <c r="M85" s="8">
        <f t="shared" si="2"/>
        <v>870.03884731381004</v>
      </c>
    </row>
    <row r="86" spans="2:13" x14ac:dyDescent="0.35">
      <c r="B86" s="15">
        <f t="shared" si="3"/>
        <v>52</v>
      </c>
      <c r="C86" s="14">
        <f t="shared" si="4"/>
        <v>45139</v>
      </c>
      <c r="E86" s="16">
        <f t="shared" si="5"/>
        <v>818.01373843710451</v>
      </c>
      <c r="F86" s="16">
        <f t="shared" si="7"/>
        <v>11668.01239197221</v>
      </c>
      <c r="G86" s="17">
        <f t="shared" si="8"/>
        <v>52.025108876705481</v>
      </c>
      <c r="H86" s="17">
        <f t="shared" si="0"/>
        <v>870.03884731381004</v>
      </c>
      <c r="I86" s="16">
        <f t="shared" si="9"/>
        <v>9757.9799396819581</v>
      </c>
      <c r="K86" s="14">
        <f t="shared" si="6"/>
        <v>45139</v>
      </c>
      <c r="L86" s="8">
        <f t="shared" si="1"/>
        <v>10846.590262958283</v>
      </c>
      <c r="M86" s="8">
        <f t="shared" si="2"/>
        <v>870.03884731381004</v>
      </c>
    </row>
    <row r="87" spans="2:13" x14ac:dyDescent="0.35">
      <c r="B87" s="15">
        <f t="shared" si="3"/>
        <v>53</v>
      </c>
      <c r="C87" s="14">
        <f t="shared" si="4"/>
        <v>45170</v>
      </c>
      <c r="E87" s="16">
        <f t="shared" si="5"/>
        <v>821.42212901392588</v>
      </c>
      <c r="F87" s="16">
        <f t="shared" si="7"/>
        <v>10846.590262958283</v>
      </c>
      <c r="G87" s="17">
        <f t="shared" si="8"/>
        <v>48.616718299884205</v>
      </c>
      <c r="H87" s="17">
        <f t="shared" si="0"/>
        <v>870.03884731381004</v>
      </c>
      <c r="I87" s="16">
        <f t="shared" si="9"/>
        <v>8887.941092368148</v>
      </c>
      <c r="K87" s="14">
        <f t="shared" si="6"/>
        <v>45170</v>
      </c>
      <c r="L87" s="8">
        <f t="shared" si="1"/>
        <v>10021.745541740132</v>
      </c>
      <c r="M87" s="8">
        <f t="shared" si="2"/>
        <v>870.03884731381004</v>
      </c>
    </row>
    <row r="88" spans="2:13" x14ac:dyDescent="0.35">
      <c r="B88" s="15">
        <f t="shared" si="3"/>
        <v>54</v>
      </c>
      <c r="C88" s="14">
        <f t="shared" si="4"/>
        <v>45200</v>
      </c>
      <c r="E88" s="16">
        <f t="shared" si="5"/>
        <v>824.84472121815054</v>
      </c>
      <c r="F88" s="16">
        <f t="shared" si="7"/>
        <v>10021.745541740132</v>
      </c>
      <c r="G88" s="17">
        <f t="shared" si="8"/>
        <v>45.194126095659513</v>
      </c>
      <c r="H88" s="17">
        <f t="shared" si="0"/>
        <v>870.03884731381004</v>
      </c>
      <c r="I88" s="16">
        <f t="shared" si="9"/>
        <v>8017.902245054338</v>
      </c>
      <c r="K88" s="14">
        <f t="shared" si="6"/>
        <v>45200</v>
      </c>
      <c r="L88" s="8">
        <f t="shared" si="1"/>
        <v>9193.4639675169055</v>
      </c>
      <c r="M88" s="8">
        <f t="shared" si="2"/>
        <v>870.03884731381004</v>
      </c>
    </row>
    <row r="89" spans="2:13" x14ac:dyDescent="0.35">
      <c r="B89" s="15">
        <f t="shared" si="3"/>
        <v>55</v>
      </c>
      <c r="C89" s="14">
        <f t="shared" si="4"/>
        <v>45231</v>
      </c>
      <c r="E89" s="16">
        <f t="shared" si="5"/>
        <v>828.28157422322613</v>
      </c>
      <c r="F89" s="16">
        <f t="shared" si="7"/>
        <v>9193.4639675169055</v>
      </c>
      <c r="G89" s="17">
        <f t="shared" si="8"/>
        <v>41.757273090583887</v>
      </c>
      <c r="H89" s="17">
        <f t="shared" si="0"/>
        <v>870.03884731381004</v>
      </c>
      <c r="I89" s="16">
        <f t="shared" si="9"/>
        <v>7147.8633977405279</v>
      </c>
      <c r="K89" s="14">
        <f t="shared" si="6"/>
        <v>45231</v>
      </c>
      <c r="L89" s="8">
        <f t="shared" si="1"/>
        <v>8361.7312200677497</v>
      </c>
      <c r="M89" s="8">
        <f t="shared" si="2"/>
        <v>870.03884731381004</v>
      </c>
    </row>
    <row r="90" spans="2:13" x14ac:dyDescent="0.35">
      <c r="B90" s="15">
        <f t="shared" si="3"/>
        <v>56</v>
      </c>
      <c r="C90" s="14">
        <f t="shared" si="4"/>
        <v>45261</v>
      </c>
      <c r="E90" s="16">
        <f t="shared" si="5"/>
        <v>831.73274744915625</v>
      </c>
      <c r="F90" s="16">
        <f t="shared" si="7"/>
        <v>8361.7312200677497</v>
      </c>
      <c r="G90" s="17">
        <f t="shared" si="8"/>
        <v>38.306099864653767</v>
      </c>
      <c r="H90" s="17">
        <f t="shared" si="0"/>
        <v>870.03884731381004</v>
      </c>
      <c r="I90" s="16">
        <f t="shared" si="9"/>
        <v>6277.8245504267179</v>
      </c>
      <c r="K90" s="14">
        <f t="shared" si="6"/>
        <v>45261</v>
      </c>
      <c r="L90" s="8">
        <f t="shared" si="1"/>
        <v>7526.5329195042223</v>
      </c>
      <c r="M90" s="8">
        <f t="shared" si="2"/>
        <v>870.03884731381004</v>
      </c>
    </row>
    <row r="91" spans="2:13" x14ac:dyDescent="0.35">
      <c r="B91" s="15">
        <f t="shared" si="3"/>
        <v>57</v>
      </c>
      <c r="C91" s="14">
        <f t="shared" si="4"/>
        <v>45292</v>
      </c>
      <c r="E91" s="16">
        <f t="shared" si="5"/>
        <v>835.19830056352771</v>
      </c>
      <c r="F91" s="16">
        <f t="shared" si="7"/>
        <v>7526.5329195042223</v>
      </c>
      <c r="G91" s="17">
        <f t="shared" si="8"/>
        <v>34.840546750282286</v>
      </c>
      <c r="H91" s="17">
        <f t="shared" si="0"/>
        <v>870.03884731381004</v>
      </c>
      <c r="I91" s="16">
        <f t="shared" si="9"/>
        <v>5407.7857031129079</v>
      </c>
      <c r="K91" s="14">
        <f t="shared" si="6"/>
        <v>45292</v>
      </c>
      <c r="L91" s="8">
        <f t="shared" si="1"/>
        <v>6687.8546260216799</v>
      </c>
      <c r="M91" s="8">
        <f t="shared" si="2"/>
        <v>870.03884731381004</v>
      </c>
    </row>
    <row r="92" spans="2:13" x14ac:dyDescent="0.35">
      <c r="B92" s="15">
        <f t="shared" si="3"/>
        <v>58</v>
      </c>
      <c r="C92" s="14">
        <f t="shared" si="4"/>
        <v>45323</v>
      </c>
      <c r="E92" s="16">
        <f t="shared" si="5"/>
        <v>838.67829348254247</v>
      </c>
      <c r="F92" s="16">
        <f t="shared" si="7"/>
        <v>6687.8546260216799</v>
      </c>
      <c r="G92" s="17">
        <f t="shared" si="8"/>
        <v>31.360553831267595</v>
      </c>
      <c r="H92" s="17">
        <f t="shared" si="0"/>
        <v>870.03884731381004</v>
      </c>
      <c r="I92" s="16">
        <f t="shared" si="9"/>
        <v>4537.7468557990978</v>
      </c>
      <c r="K92" s="14">
        <f t="shared" si="6"/>
        <v>45323</v>
      </c>
      <c r="L92" s="8">
        <f t="shared" si="1"/>
        <v>5845.6818396496274</v>
      </c>
      <c r="M92" s="8">
        <f t="shared" si="2"/>
        <v>870.03884731381004</v>
      </c>
    </row>
    <row r="93" spans="2:13" x14ac:dyDescent="0.35">
      <c r="B93" s="15">
        <f t="shared" si="3"/>
        <v>59</v>
      </c>
      <c r="C93" s="14">
        <f t="shared" si="4"/>
        <v>45352</v>
      </c>
      <c r="E93" s="16">
        <f t="shared" si="5"/>
        <v>842.172786372053</v>
      </c>
      <c r="F93" s="16">
        <f t="shared" si="7"/>
        <v>5845.6818396496274</v>
      </c>
      <c r="G93" s="17">
        <f t="shared" si="8"/>
        <v>27.866060941756999</v>
      </c>
      <c r="H93" s="17">
        <f t="shared" si="0"/>
        <v>870.03884731381004</v>
      </c>
      <c r="I93" s="16">
        <f t="shared" si="9"/>
        <v>3667.7080084852878</v>
      </c>
      <c r="K93" s="14">
        <f t="shared" si="6"/>
        <v>45352</v>
      </c>
      <c r="L93" s="8">
        <f t="shared" si="1"/>
        <v>5000.0000000010241</v>
      </c>
      <c r="M93" s="8">
        <f t="shared" si="2"/>
        <v>870.03884731381004</v>
      </c>
    </row>
    <row r="94" spans="2:13" x14ac:dyDescent="0.35">
      <c r="B94" s="15">
        <f t="shared" si="3"/>
        <v>60</v>
      </c>
      <c r="C94" s="14">
        <f t="shared" si="4"/>
        <v>45383</v>
      </c>
      <c r="E94" s="16">
        <f t="shared" si="5"/>
        <v>845.68183964860327</v>
      </c>
      <c r="F94" s="16">
        <f t="shared" si="7"/>
        <v>5000.0000000010241</v>
      </c>
      <c r="G94" s="17">
        <f t="shared" si="8"/>
        <v>24.35700766520678</v>
      </c>
      <c r="H94" s="17">
        <f t="shared" si="0"/>
        <v>870.03884731381004</v>
      </c>
      <c r="I94" s="16">
        <f t="shared" si="9"/>
        <v>2797.6691611714778</v>
      </c>
      <c r="K94" s="14">
        <f t="shared" si="6"/>
        <v>45383</v>
      </c>
      <c r="L94" s="8" t="e">
        <f t="shared" si="1"/>
        <v>#N/A</v>
      </c>
      <c r="M94" s="8" t="e">
        <f t="shared" si="2"/>
        <v>#N/A</v>
      </c>
    </row>
    <row r="95" spans="2:13" x14ac:dyDescent="0.35">
      <c r="B95" s="15" t="str">
        <f t="shared" si="3"/>
        <v/>
      </c>
      <c r="C95" s="14">
        <f t="shared" si="4"/>
        <v>45413</v>
      </c>
      <c r="E95" s="16" t="str">
        <f t="shared" si="5"/>
        <v/>
      </c>
      <c r="F95" s="16" t="str">
        <f t="shared" si="7"/>
        <v/>
      </c>
      <c r="G95" s="17" t="str">
        <f t="shared" si="8"/>
        <v/>
      </c>
      <c r="H95" s="17" t="str">
        <f t="shared" si="0"/>
        <v/>
      </c>
      <c r="I95" s="16" t="str">
        <f t="shared" si="9"/>
        <v/>
      </c>
      <c r="K95" s="14" t="e">
        <f t="shared" si="6"/>
        <v>#N/A</v>
      </c>
      <c r="L95" s="8" t="e">
        <f t="shared" si="1"/>
        <v>#N/A</v>
      </c>
      <c r="M95" s="8" t="e">
        <f t="shared" si="2"/>
        <v>#N/A</v>
      </c>
    </row>
    <row r="96" spans="2:13" x14ac:dyDescent="0.35">
      <c r="B96" s="15" t="str">
        <f t="shared" si="3"/>
        <v/>
      </c>
      <c r="C96" s="14">
        <f t="shared" si="4"/>
        <v>45444</v>
      </c>
      <c r="E96" s="16" t="str">
        <f t="shared" si="5"/>
        <v/>
      </c>
      <c r="F96" s="16" t="str">
        <f t="shared" si="7"/>
        <v/>
      </c>
      <c r="G96" s="17" t="str">
        <f t="shared" si="8"/>
        <v/>
      </c>
      <c r="H96" s="17" t="str">
        <f t="shared" si="0"/>
        <v/>
      </c>
      <c r="I96" s="16" t="str">
        <f t="shared" si="9"/>
        <v/>
      </c>
      <c r="K96" s="14" t="e">
        <f t="shared" si="6"/>
        <v>#N/A</v>
      </c>
      <c r="L96" s="8" t="e">
        <f t="shared" si="1"/>
        <v>#N/A</v>
      </c>
      <c r="M96" s="8" t="e">
        <f t="shared" si="2"/>
        <v>#N/A</v>
      </c>
    </row>
    <row r="97" spans="2:13" x14ac:dyDescent="0.35">
      <c r="B97" s="15" t="str">
        <f t="shared" si="3"/>
        <v/>
      </c>
      <c r="C97" s="14">
        <f t="shared" si="4"/>
        <v>45474</v>
      </c>
      <c r="E97" s="16" t="str">
        <f t="shared" si="5"/>
        <v/>
      </c>
      <c r="F97" s="16" t="str">
        <f t="shared" si="7"/>
        <v/>
      </c>
      <c r="G97" s="17" t="str">
        <f t="shared" si="8"/>
        <v/>
      </c>
      <c r="H97" s="17" t="str">
        <f t="shared" si="0"/>
        <v/>
      </c>
      <c r="I97" s="16" t="str">
        <f t="shared" si="9"/>
        <v/>
      </c>
      <c r="K97" s="14" t="e">
        <f t="shared" si="6"/>
        <v>#N/A</v>
      </c>
      <c r="L97" s="8" t="e">
        <f t="shared" si="1"/>
        <v>#N/A</v>
      </c>
      <c r="M97" s="8" t="e">
        <f t="shared" si="2"/>
        <v>#N/A</v>
      </c>
    </row>
    <row r="98" spans="2:13" x14ac:dyDescent="0.35">
      <c r="B98" s="15" t="str">
        <f t="shared" si="3"/>
        <v/>
      </c>
      <c r="C98" s="14">
        <f t="shared" si="4"/>
        <v>45505</v>
      </c>
      <c r="E98" s="16" t="str">
        <f t="shared" si="5"/>
        <v/>
      </c>
      <c r="F98" s="16" t="str">
        <f t="shared" si="7"/>
        <v/>
      </c>
      <c r="G98" s="17" t="str">
        <f t="shared" si="8"/>
        <v/>
      </c>
      <c r="H98" s="17" t="str">
        <f t="shared" si="0"/>
        <v/>
      </c>
      <c r="I98" s="16" t="str">
        <f t="shared" si="9"/>
        <v/>
      </c>
      <c r="K98" s="14" t="e">
        <f t="shared" si="6"/>
        <v>#N/A</v>
      </c>
      <c r="L98" s="8" t="e">
        <f t="shared" si="1"/>
        <v>#N/A</v>
      </c>
      <c r="M98" s="8" t="e">
        <f t="shared" si="2"/>
        <v>#N/A</v>
      </c>
    </row>
    <row r="99" spans="2:13" x14ac:dyDescent="0.35">
      <c r="B99" s="15" t="str">
        <f t="shared" si="3"/>
        <v/>
      </c>
      <c r="C99" s="14">
        <f t="shared" si="4"/>
        <v>45536</v>
      </c>
      <c r="E99" s="16" t="str">
        <f t="shared" si="5"/>
        <v/>
      </c>
      <c r="F99" s="16" t="str">
        <f t="shared" si="7"/>
        <v/>
      </c>
      <c r="G99" s="17" t="str">
        <f t="shared" si="8"/>
        <v/>
      </c>
      <c r="H99" s="17" t="str">
        <f t="shared" ref="H99:H162" si="10">IF(B99&lt;=$E$14,IF(B99&lt;=$E$15,G99,$E$19),"")</f>
        <v/>
      </c>
      <c r="I99" s="16" t="str">
        <f t="shared" si="9"/>
        <v/>
      </c>
      <c r="K99" s="14" t="e">
        <f t="shared" si="6"/>
        <v>#N/A</v>
      </c>
      <c r="L99" s="8" t="e">
        <f t="shared" ref="L99:L162" si="11">IF(ISNUMBER(F100),F100,#N/A)</f>
        <v>#N/A</v>
      </c>
      <c r="M99" s="8" t="e">
        <f t="shared" ref="M99:M162" si="12">IF(ISNUMBER(H100),H100,#N/A)</f>
        <v>#N/A</v>
      </c>
    </row>
    <row r="100" spans="2:13" x14ac:dyDescent="0.35">
      <c r="B100" s="15" t="str">
        <f t="shared" ref="B100:B163" si="13">IF(B99&lt;$E$14,B99+1,"")</f>
        <v/>
      </c>
      <c r="C100" s="14">
        <f t="shared" ref="C100:C163" si="14">IF(B100&gt;0,DATE(YEAR(C99),MONTH(C99)+1,DAY(C99)),"")</f>
        <v>45566</v>
      </c>
      <c r="E100" s="16" t="str">
        <f t="shared" ref="E100:E163" si="15">IF(ISNUMBER(H100-G100),(H100-G100),"")</f>
        <v/>
      </c>
      <c r="F100" s="16" t="str">
        <f t="shared" si="7"/>
        <v/>
      </c>
      <c r="G100" s="17" t="str">
        <f t="shared" si="8"/>
        <v/>
      </c>
      <c r="H100" s="17" t="str">
        <f t="shared" si="10"/>
        <v/>
      </c>
      <c r="I100" s="16" t="str">
        <f t="shared" si="9"/>
        <v/>
      </c>
      <c r="K100" s="14" t="e">
        <f t="shared" ref="K100:K163" si="16">IF(ISNUMBER(B100),C100,#N/A)</f>
        <v>#N/A</v>
      </c>
      <c r="L100" s="8" t="e">
        <f t="shared" si="11"/>
        <v>#N/A</v>
      </c>
      <c r="M100" s="8" t="e">
        <f t="shared" si="12"/>
        <v>#N/A</v>
      </c>
    </row>
    <row r="101" spans="2:13" x14ac:dyDescent="0.35">
      <c r="B101" s="15" t="str">
        <f t="shared" si="13"/>
        <v/>
      </c>
      <c r="C101" s="14">
        <f t="shared" si="14"/>
        <v>45597</v>
      </c>
      <c r="E101" s="16" t="str">
        <f t="shared" si="15"/>
        <v/>
      </c>
      <c r="F101" s="16" t="str">
        <f t="shared" ref="F101:F164" si="17">IF(ISNUMBER(F100-E101),(F100-E101),"")</f>
        <v/>
      </c>
      <c r="G101" s="17" t="str">
        <f t="shared" ref="G101:G164" si="18">IF(B101="","",(F100*$E$23)/(100*12))</f>
        <v/>
      </c>
      <c r="H101" s="17" t="str">
        <f t="shared" si="10"/>
        <v/>
      </c>
      <c r="I101" s="16" t="str">
        <f t="shared" ref="I101:I164" si="19">IF(ISNUMBER(I100-H101),(I100-H101),"")</f>
        <v/>
      </c>
      <c r="K101" s="14" t="e">
        <f t="shared" si="16"/>
        <v>#N/A</v>
      </c>
      <c r="L101" s="8" t="e">
        <f t="shared" si="11"/>
        <v>#N/A</v>
      </c>
      <c r="M101" s="8" t="e">
        <f t="shared" si="12"/>
        <v>#N/A</v>
      </c>
    </row>
    <row r="102" spans="2:13" x14ac:dyDescent="0.35">
      <c r="B102" s="15" t="str">
        <f t="shared" si="13"/>
        <v/>
      </c>
      <c r="C102" s="14">
        <f t="shared" si="14"/>
        <v>45627</v>
      </c>
      <c r="E102" s="16" t="str">
        <f t="shared" si="15"/>
        <v/>
      </c>
      <c r="F102" s="16" t="str">
        <f t="shared" si="17"/>
        <v/>
      </c>
      <c r="G102" s="17" t="str">
        <f t="shared" si="18"/>
        <v/>
      </c>
      <c r="H102" s="17" t="str">
        <f t="shared" si="10"/>
        <v/>
      </c>
      <c r="I102" s="16" t="str">
        <f t="shared" si="19"/>
        <v/>
      </c>
      <c r="K102" s="14" t="e">
        <f t="shared" si="16"/>
        <v>#N/A</v>
      </c>
      <c r="L102" s="8" t="e">
        <f t="shared" si="11"/>
        <v>#N/A</v>
      </c>
      <c r="M102" s="8" t="e">
        <f t="shared" si="12"/>
        <v>#N/A</v>
      </c>
    </row>
    <row r="103" spans="2:13" x14ac:dyDescent="0.35">
      <c r="B103" s="15" t="str">
        <f t="shared" si="13"/>
        <v/>
      </c>
      <c r="C103" s="14">
        <f t="shared" si="14"/>
        <v>45658</v>
      </c>
      <c r="E103" s="16" t="str">
        <f t="shared" si="15"/>
        <v/>
      </c>
      <c r="F103" s="16" t="str">
        <f t="shared" si="17"/>
        <v/>
      </c>
      <c r="G103" s="17" t="str">
        <f t="shared" si="18"/>
        <v/>
      </c>
      <c r="H103" s="17" t="str">
        <f t="shared" si="10"/>
        <v/>
      </c>
      <c r="I103" s="16" t="str">
        <f t="shared" si="19"/>
        <v/>
      </c>
      <c r="K103" s="14" t="e">
        <f t="shared" si="16"/>
        <v>#N/A</v>
      </c>
      <c r="L103" s="8" t="e">
        <f t="shared" si="11"/>
        <v>#N/A</v>
      </c>
      <c r="M103" s="8" t="e">
        <f t="shared" si="12"/>
        <v>#N/A</v>
      </c>
    </row>
    <row r="104" spans="2:13" x14ac:dyDescent="0.35">
      <c r="B104" s="15" t="str">
        <f t="shared" si="13"/>
        <v/>
      </c>
      <c r="C104" s="14">
        <f t="shared" si="14"/>
        <v>45689</v>
      </c>
      <c r="E104" s="16" t="str">
        <f t="shared" si="15"/>
        <v/>
      </c>
      <c r="F104" s="16" t="str">
        <f t="shared" si="17"/>
        <v/>
      </c>
      <c r="G104" s="17" t="str">
        <f t="shared" si="18"/>
        <v/>
      </c>
      <c r="H104" s="17" t="str">
        <f t="shared" si="10"/>
        <v/>
      </c>
      <c r="I104" s="16" t="str">
        <f t="shared" si="19"/>
        <v/>
      </c>
      <c r="K104" s="14" t="e">
        <f t="shared" si="16"/>
        <v>#N/A</v>
      </c>
      <c r="L104" s="8" t="e">
        <f t="shared" si="11"/>
        <v>#N/A</v>
      </c>
      <c r="M104" s="8" t="e">
        <f t="shared" si="12"/>
        <v>#N/A</v>
      </c>
    </row>
    <row r="105" spans="2:13" x14ac:dyDescent="0.35">
      <c r="B105" s="15" t="str">
        <f t="shared" si="13"/>
        <v/>
      </c>
      <c r="C105" s="14">
        <f t="shared" si="14"/>
        <v>45717</v>
      </c>
      <c r="E105" s="16" t="str">
        <f t="shared" si="15"/>
        <v/>
      </c>
      <c r="F105" s="16" t="str">
        <f t="shared" si="17"/>
        <v/>
      </c>
      <c r="G105" s="17" t="str">
        <f t="shared" si="18"/>
        <v/>
      </c>
      <c r="H105" s="17" t="str">
        <f t="shared" si="10"/>
        <v/>
      </c>
      <c r="I105" s="16" t="str">
        <f t="shared" si="19"/>
        <v/>
      </c>
      <c r="K105" s="14" t="e">
        <f t="shared" si="16"/>
        <v>#N/A</v>
      </c>
      <c r="L105" s="8" t="e">
        <f t="shared" si="11"/>
        <v>#N/A</v>
      </c>
      <c r="M105" s="8" t="e">
        <f t="shared" si="12"/>
        <v>#N/A</v>
      </c>
    </row>
    <row r="106" spans="2:13" x14ac:dyDescent="0.35">
      <c r="B106" s="15" t="str">
        <f t="shared" si="13"/>
        <v/>
      </c>
      <c r="C106" s="14">
        <f t="shared" si="14"/>
        <v>45748</v>
      </c>
      <c r="E106" s="16" t="str">
        <f t="shared" si="15"/>
        <v/>
      </c>
      <c r="F106" s="16" t="str">
        <f t="shared" si="17"/>
        <v/>
      </c>
      <c r="G106" s="17" t="str">
        <f t="shared" si="18"/>
        <v/>
      </c>
      <c r="H106" s="17" t="str">
        <f t="shared" si="10"/>
        <v/>
      </c>
      <c r="I106" s="16" t="str">
        <f t="shared" si="19"/>
        <v/>
      </c>
      <c r="K106" s="14" t="e">
        <f t="shared" si="16"/>
        <v>#N/A</v>
      </c>
      <c r="L106" s="8" t="e">
        <f t="shared" si="11"/>
        <v>#N/A</v>
      </c>
      <c r="M106" s="8" t="e">
        <f t="shared" si="12"/>
        <v>#N/A</v>
      </c>
    </row>
    <row r="107" spans="2:13" x14ac:dyDescent="0.35">
      <c r="B107" s="15" t="str">
        <f t="shared" si="13"/>
        <v/>
      </c>
      <c r="C107" s="14">
        <f t="shared" si="14"/>
        <v>45778</v>
      </c>
      <c r="E107" s="16" t="str">
        <f t="shared" si="15"/>
        <v/>
      </c>
      <c r="F107" s="16" t="str">
        <f t="shared" si="17"/>
        <v/>
      </c>
      <c r="G107" s="17" t="str">
        <f t="shared" si="18"/>
        <v/>
      </c>
      <c r="H107" s="17" t="str">
        <f t="shared" si="10"/>
        <v/>
      </c>
      <c r="I107" s="16" t="str">
        <f t="shared" si="19"/>
        <v/>
      </c>
      <c r="K107" s="14" t="e">
        <f t="shared" si="16"/>
        <v>#N/A</v>
      </c>
      <c r="L107" s="8" t="e">
        <f t="shared" si="11"/>
        <v>#N/A</v>
      </c>
      <c r="M107" s="8" t="e">
        <f t="shared" si="12"/>
        <v>#N/A</v>
      </c>
    </row>
    <row r="108" spans="2:13" x14ac:dyDescent="0.35">
      <c r="B108" s="15" t="str">
        <f t="shared" si="13"/>
        <v/>
      </c>
      <c r="C108" s="14">
        <f t="shared" si="14"/>
        <v>45809</v>
      </c>
      <c r="E108" s="16" t="str">
        <f t="shared" si="15"/>
        <v/>
      </c>
      <c r="F108" s="16" t="str">
        <f t="shared" si="17"/>
        <v/>
      </c>
      <c r="G108" s="17" t="str">
        <f t="shared" si="18"/>
        <v/>
      </c>
      <c r="H108" s="17" t="str">
        <f t="shared" si="10"/>
        <v/>
      </c>
      <c r="I108" s="16" t="str">
        <f t="shared" si="19"/>
        <v/>
      </c>
      <c r="K108" s="14" t="e">
        <f t="shared" si="16"/>
        <v>#N/A</v>
      </c>
      <c r="L108" s="8" t="e">
        <f t="shared" si="11"/>
        <v>#N/A</v>
      </c>
      <c r="M108" s="8" t="e">
        <f t="shared" si="12"/>
        <v>#N/A</v>
      </c>
    </row>
    <row r="109" spans="2:13" x14ac:dyDescent="0.35">
      <c r="B109" s="15" t="str">
        <f t="shared" si="13"/>
        <v/>
      </c>
      <c r="C109" s="14">
        <f t="shared" si="14"/>
        <v>45839</v>
      </c>
      <c r="E109" s="16" t="str">
        <f t="shared" si="15"/>
        <v/>
      </c>
      <c r="F109" s="16" t="str">
        <f t="shared" si="17"/>
        <v/>
      </c>
      <c r="G109" s="17" t="str">
        <f t="shared" si="18"/>
        <v/>
      </c>
      <c r="H109" s="17" t="str">
        <f t="shared" si="10"/>
        <v/>
      </c>
      <c r="I109" s="16" t="str">
        <f t="shared" si="19"/>
        <v/>
      </c>
      <c r="K109" s="14" t="e">
        <f t="shared" si="16"/>
        <v>#N/A</v>
      </c>
      <c r="L109" s="8" t="e">
        <f t="shared" si="11"/>
        <v>#N/A</v>
      </c>
      <c r="M109" s="8" t="e">
        <f t="shared" si="12"/>
        <v>#N/A</v>
      </c>
    </row>
    <row r="110" spans="2:13" x14ac:dyDescent="0.35">
      <c r="B110" s="15" t="str">
        <f t="shared" si="13"/>
        <v/>
      </c>
      <c r="C110" s="14">
        <f t="shared" si="14"/>
        <v>45870</v>
      </c>
      <c r="E110" s="16" t="str">
        <f t="shared" si="15"/>
        <v/>
      </c>
      <c r="F110" s="16" t="str">
        <f t="shared" si="17"/>
        <v/>
      </c>
      <c r="G110" s="17" t="str">
        <f t="shared" si="18"/>
        <v/>
      </c>
      <c r="H110" s="17" t="str">
        <f t="shared" si="10"/>
        <v/>
      </c>
      <c r="I110" s="16" t="str">
        <f t="shared" si="19"/>
        <v/>
      </c>
      <c r="K110" s="14" t="e">
        <f t="shared" si="16"/>
        <v>#N/A</v>
      </c>
      <c r="L110" s="8" t="e">
        <f t="shared" si="11"/>
        <v>#N/A</v>
      </c>
      <c r="M110" s="8" t="e">
        <f t="shared" si="12"/>
        <v>#N/A</v>
      </c>
    </row>
    <row r="111" spans="2:13" x14ac:dyDescent="0.35">
      <c r="B111" s="15" t="str">
        <f t="shared" si="13"/>
        <v/>
      </c>
      <c r="C111" s="14">
        <f t="shared" si="14"/>
        <v>45901</v>
      </c>
      <c r="E111" s="16" t="str">
        <f t="shared" si="15"/>
        <v/>
      </c>
      <c r="F111" s="16" t="str">
        <f t="shared" si="17"/>
        <v/>
      </c>
      <c r="G111" s="17" t="str">
        <f t="shared" si="18"/>
        <v/>
      </c>
      <c r="H111" s="17" t="str">
        <f t="shared" si="10"/>
        <v/>
      </c>
      <c r="I111" s="16" t="str">
        <f t="shared" si="19"/>
        <v/>
      </c>
      <c r="K111" s="14" t="e">
        <f t="shared" si="16"/>
        <v>#N/A</v>
      </c>
      <c r="L111" s="8" t="e">
        <f t="shared" si="11"/>
        <v>#N/A</v>
      </c>
      <c r="M111" s="8" t="e">
        <f t="shared" si="12"/>
        <v>#N/A</v>
      </c>
    </row>
    <row r="112" spans="2:13" x14ac:dyDescent="0.35">
      <c r="B112" s="15" t="str">
        <f t="shared" si="13"/>
        <v/>
      </c>
      <c r="C112" s="14">
        <f t="shared" si="14"/>
        <v>45931</v>
      </c>
      <c r="E112" s="16" t="str">
        <f t="shared" si="15"/>
        <v/>
      </c>
      <c r="F112" s="16" t="str">
        <f t="shared" si="17"/>
        <v/>
      </c>
      <c r="G112" s="17" t="str">
        <f t="shared" si="18"/>
        <v/>
      </c>
      <c r="H112" s="17" t="str">
        <f t="shared" si="10"/>
        <v/>
      </c>
      <c r="I112" s="16" t="str">
        <f t="shared" si="19"/>
        <v/>
      </c>
      <c r="K112" s="14" t="e">
        <f t="shared" si="16"/>
        <v>#N/A</v>
      </c>
      <c r="L112" s="8" t="e">
        <f t="shared" si="11"/>
        <v>#N/A</v>
      </c>
      <c r="M112" s="8" t="e">
        <f t="shared" si="12"/>
        <v>#N/A</v>
      </c>
    </row>
    <row r="113" spans="2:13" x14ac:dyDescent="0.35">
      <c r="B113" s="15" t="str">
        <f t="shared" si="13"/>
        <v/>
      </c>
      <c r="C113" s="14">
        <f t="shared" si="14"/>
        <v>45962</v>
      </c>
      <c r="E113" s="16" t="str">
        <f t="shared" si="15"/>
        <v/>
      </c>
      <c r="F113" s="16" t="str">
        <f t="shared" si="17"/>
        <v/>
      </c>
      <c r="G113" s="17" t="str">
        <f t="shared" si="18"/>
        <v/>
      </c>
      <c r="H113" s="17" t="str">
        <f t="shared" si="10"/>
        <v/>
      </c>
      <c r="I113" s="16" t="str">
        <f t="shared" si="19"/>
        <v/>
      </c>
      <c r="K113" s="14" t="e">
        <f t="shared" si="16"/>
        <v>#N/A</v>
      </c>
      <c r="L113" s="8" t="e">
        <f t="shared" si="11"/>
        <v>#N/A</v>
      </c>
      <c r="M113" s="8" t="e">
        <f t="shared" si="12"/>
        <v>#N/A</v>
      </c>
    </row>
    <row r="114" spans="2:13" x14ac:dyDescent="0.35">
      <c r="B114" s="15" t="str">
        <f t="shared" si="13"/>
        <v/>
      </c>
      <c r="C114" s="14">
        <f t="shared" si="14"/>
        <v>45992</v>
      </c>
      <c r="E114" s="16" t="str">
        <f t="shared" si="15"/>
        <v/>
      </c>
      <c r="F114" s="16" t="str">
        <f t="shared" si="17"/>
        <v/>
      </c>
      <c r="G114" s="17" t="str">
        <f t="shared" si="18"/>
        <v/>
      </c>
      <c r="H114" s="17" t="str">
        <f t="shared" si="10"/>
        <v/>
      </c>
      <c r="I114" s="16" t="str">
        <f t="shared" si="19"/>
        <v/>
      </c>
      <c r="K114" s="14" t="e">
        <f t="shared" si="16"/>
        <v>#N/A</v>
      </c>
      <c r="L114" s="8" t="e">
        <f t="shared" si="11"/>
        <v>#N/A</v>
      </c>
      <c r="M114" s="8" t="e">
        <f t="shared" si="12"/>
        <v>#N/A</v>
      </c>
    </row>
    <row r="115" spans="2:13" x14ac:dyDescent="0.35">
      <c r="B115" s="15" t="str">
        <f t="shared" si="13"/>
        <v/>
      </c>
      <c r="C115" s="14">
        <f t="shared" si="14"/>
        <v>46023</v>
      </c>
      <c r="E115" s="16" t="str">
        <f t="shared" si="15"/>
        <v/>
      </c>
      <c r="F115" s="16" t="str">
        <f t="shared" si="17"/>
        <v/>
      </c>
      <c r="G115" s="17" t="str">
        <f t="shared" si="18"/>
        <v/>
      </c>
      <c r="H115" s="17" t="str">
        <f t="shared" si="10"/>
        <v/>
      </c>
      <c r="I115" s="16" t="str">
        <f t="shared" si="19"/>
        <v/>
      </c>
      <c r="K115" s="14" t="e">
        <f t="shared" si="16"/>
        <v>#N/A</v>
      </c>
      <c r="L115" s="8" t="e">
        <f t="shared" si="11"/>
        <v>#N/A</v>
      </c>
      <c r="M115" s="8" t="e">
        <f t="shared" si="12"/>
        <v>#N/A</v>
      </c>
    </row>
    <row r="116" spans="2:13" x14ac:dyDescent="0.35">
      <c r="B116" s="15" t="str">
        <f t="shared" si="13"/>
        <v/>
      </c>
      <c r="C116" s="14">
        <f t="shared" si="14"/>
        <v>46054</v>
      </c>
      <c r="E116" s="16" t="str">
        <f t="shared" si="15"/>
        <v/>
      </c>
      <c r="F116" s="16" t="str">
        <f t="shared" si="17"/>
        <v/>
      </c>
      <c r="G116" s="17" t="str">
        <f t="shared" si="18"/>
        <v/>
      </c>
      <c r="H116" s="17" t="str">
        <f t="shared" si="10"/>
        <v/>
      </c>
      <c r="I116" s="16" t="str">
        <f t="shared" si="19"/>
        <v/>
      </c>
      <c r="K116" s="14" t="e">
        <f t="shared" si="16"/>
        <v>#N/A</v>
      </c>
      <c r="L116" s="8" t="e">
        <f t="shared" si="11"/>
        <v>#N/A</v>
      </c>
      <c r="M116" s="8" t="e">
        <f t="shared" si="12"/>
        <v>#N/A</v>
      </c>
    </row>
    <row r="117" spans="2:13" x14ac:dyDescent="0.35">
      <c r="B117" s="15" t="str">
        <f t="shared" si="13"/>
        <v/>
      </c>
      <c r="C117" s="14">
        <f t="shared" si="14"/>
        <v>46082</v>
      </c>
      <c r="E117" s="16" t="str">
        <f t="shared" si="15"/>
        <v/>
      </c>
      <c r="F117" s="16" t="str">
        <f t="shared" si="17"/>
        <v/>
      </c>
      <c r="G117" s="17" t="str">
        <f t="shared" si="18"/>
        <v/>
      </c>
      <c r="H117" s="17" t="str">
        <f t="shared" si="10"/>
        <v/>
      </c>
      <c r="I117" s="16" t="str">
        <f t="shared" si="19"/>
        <v/>
      </c>
      <c r="K117" s="14" t="e">
        <f t="shared" si="16"/>
        <v>#N/A</v>
      </c>
      <c r="L117" s="8" t="e">
        <f t="shared" si="11"/>
        <v>#N/A</v>
      </c>
      <c r="M117" s="8" t="e">
        <f t="shared" si="12"/>
        <v>#N/A</v>
      </c>
    </row>
    <row r="118" spans="2:13" x14ac:dyDescent="0.35">
      <c r="B118" s="15" t="str">
        <f t="shared" si="13"/>
        <v/>
      </c>
      <c r="C118" s="14">
        <f t="shared" si="14"/>
        <v>46113</v>
      </c>
      <c r="E118" s="16" t="str">
        <f t="shared" si="15"/>
        <v/>
      </c>
      <c r="F118" s="16" t="str">
        <f t="shared" si="17"/>
        <v/>
      </c>
      <c r="G118" s="17" t="str">
        <f t="shared" si="18"/>
        <v/>
      </c>
      <c r="H118" s="17" t="str">
        <f t="shared" si="10"/>
        <v/>
      </c>
      <c r="I118" s="16" t="str">
        <f t="shared" si="19"/>
        <v/>
      </c>
      <c r="K118" s="14" t="e">
        <f t="shared" si="16"/>
        <v>#N/A</v>
      </c>
      <c r="L118" s="8" t="e">
        <f t="shared" si="11"/>
        <v>#N/A</v>
      </c>
      <c r="M118" s="8" t="e">
        <f t="shared" si="12"/>
        <v>#N/A</v>
      </c>
    </row>
    <row r="119" spans="2:13" x14ac:dyDescent="0.35">
      <c r="B119" s="15" t="str">
        <f t="shared" si="13"/>
        <v/>
      </c>
      <c r="C119" s="14">
        <f t="shared" si="14"/>
        <v>46143</v>
      </c>
      <c r="E119" s="16" t="str">
        <f t="shared" si="15"/>
        <v/>
      </c>
      <c r="F119" s="16" t="str">
        <f t="shared" si="17"/>
        <v/>
      </c>
      <c r="G119" s="17" t="str">
        <f t="shared" si="18"/>
        <v/>
      </c>
      <c r="H119" s="17" t="str">
        <f t="shared" si="10"/>
        <v/>
      </c>
      <c r="I119" s="16" t="str">
        <f t="shared" si="19"/>
        <v/>
      </c>
      <c r="K119" s="14" t="e">
        <f t="shared" si="16"/>
        <v>#N/A</v>
      </c>
      <c r="L119" s="8" t="e">
        <f t="shared" si="11"/>
        <v>#N/A</v>
      </c>
      <c r="M119" s="8" t="e">
        <f t="shared" si="12"/>
        <v>#N/A</v>
      </c>
    </row>
    <row r="120" spans="2:13" x14ac:dyDescent="0.35">
      <c r="B120" s="15" t="str">
        <f t="shared" si="13"/>
        <v/>
      </c>
      <c r="C120" s="14">
        <f t="shared" si="14"/>
        <v>46174</v>
      </c>
      <c r="E120" s="16" t="str">
        <f t="shared" si="15"/>
        <v/>
      </c>
      <c r="F120" s="16" t="str">
        <f t="shared" si="17"/>
        <v/>
      </c>
      <c r="G120" s="17" t="str">
        <f t="shared" si="18"/>
        <v/>
      </c>
      <c r="H120" s="17" t="str">
        <f t="shared" si="10"/>
        <v/>
      </c>
      <c r="I120" s="16" t="str">
        <f t="shared" si="19"/>
        <v/>
      </c>
      <c r="K120" s="14" t="e">
        <f t="shared" si="16"/>
        <v>#N/A</v>
      </c>
      <c r="L120" s="8" t="e">
        <f t="shared" si="11"/>
        <v>#N/A</v>
      </c>
      <c r="M120" s="8" t="e">
        <f t="shared" si="12"/>
        <v>#N/A</v>
      </c>
    </row>
    <row r="121" spans="2:13" x14ac:dyDescent="0.35">
      <c r="B121" s="15" t="str">
        <f t="shared" si="13"/>
        <v/>
      </c>
      <c r="C121" s="14">
        <f t="shared" si="14"/>
        <v>46204</v>
      </c>
      <c r="E121" s="16" t="str">
        <f t="shared" si="15"/>
        <v/>
      </c>
      <c r="F121" s="16" t="str">
        <f t="shared" si="17"/>
        <v/>
      </c>
      <c r="G121" s="17" t="str">
        <f t="shared" si="18"/>
        <v/>
      </c>
      <c r="H121" s="17" t="str">
        <f t="shared" si="10"/>
        <v/>
      </c>
      <c r="I121" s="16" t="str">
        <f t="shared" si="19"/>
        <v/>
      </c>
      <c r="K121" s="14" t="e">
        <f t="shared" si="16"/>
        <v>#N/A</v>
      </c>
      <c r="L121" s="8" t="e">
        <f t="shared" si="11"/>
        <v>#N/A</v>
      </c>
      <c r="M121" s="8" t="e">
        <f t="shared" si="12"/>
        <v>#N/A</v>
      </c>
    </row>
    <row r="122" spans="2:13" x14ac:dyDescent="0.35">
      <c r="B122" s="15" t="str">
        <f t="shared" si="13"/>
        <v/>
      </c>
      <c r="C122" s="14">
        <f t="shared" si="14"/>
        <v>46235</v>
      </c>
      <c r="E122" s="16" t="str">
        <f t="shared" si="15"/>
        <v/>
      </c>
      <c r="F122" s="16" t="str">
        <f t="shared" si="17"/>
        <v/>
      </c>
      <c r="G122" s="17" t="str">
        <f t="shared" si="18"/>
        <v/>
      </c>
      <c r="H122" s="17" t="str">
        <f t="shared" si="10"/>
        <v/>
      </c>
      <c r="I122" s="16" t="str">
        <f t="shared" si="19"/>
        <v/>
      </c>
      <c r="K122" s="14" t="e">
        <f t="shared" si="16"/>
        <v>#N/A</v>
      </c>
      <c r="L122" s="8" t="e">
        <f t="shared" si="11"/>
        <v>#N/A</v>
      </c>
      <c r="M122" s="8" t="e">
        <f t="shared" si="12"/>
        <v>#N/A</v>
      </c>
    </row>
    <row r="123" spans="2:13" x14ac:dyDescent="0.35">
      <c r="B123" s="15" t="str">
        <f t="shared" si="13"/>
        <v/>
      </c>
      <c r="C123" s="14">
        <f t="shared" si="14"/>
        <v>46266</v>
      </c>
      <c r="E123" s="16" t="str">
        <f t="shared" si="15"/>
        <v/>
      </c>
      <c r="F123" s="16" t="str">
        <f t="shared" si="17"/>
        <v/>
      </c>
      <c r="G123" s="17" t="str">
        <f t="shared" si="18"/>
        <v/>
      </c>
      <c r="H123" s="17" t="str">
        <f t="shared" si="10"/>
        <v/>
      </c>
      <c r="I123" s="16" t="str">
        <f t="shared" si="19"/>
        <v/>
      </c>
      <c r="K123" s="14" t="e">
        <f t="shared" si="16"/>
        <v>#N/A</v>
      </c>
      <c r="L123" s="8" t="e">
        <f t="shared" si="11"/>
        <v>#N/A</v>
      </c>
      <c r="M123" s="8" t="e">
        <f t="shared" si="12"/>
        <v>#N/A</v>
      </c>
    </row>
    <row r="124" spans="2:13" x14ac:dyDescent="0.35">
      <c r="B124" s="15" t="str">
        <f t="shared" si="13"/>
        <v/>
      </c>
      <c r="C124" s="14">
        <f t="shared" si="14"/>
        <v>46296</v>
      </c>
      <c r="E124" s="16" t="str">
        <f t="shared" si="15"/>
        <v/>
      </c>
      <c r="F124" s="16" t="str">
        <f t="shared" si="17"/>
        <v/>
      </c>
      <c r="G124" s="17" t="str">
        <f t="shared" si="18"/>
        <v/>
      </c>
      <c r="H124" s="17" t="str">
        <f t="shared" si="10"/>
        <v/>
      </c>
      <c r="I124" s="16" t="str">
        <f t="shared" si="19"/>
        <v/>
      </c>
      <c r="K124" s="14" t="e">
        <f t="shared" si="16"/>
        <v>#N/A</v>
      </c>
      <c r="L124" s="8" t="e">
        <f t="shared" si="11"/>
        <v>#N/A</v>
      </c>
      <c r="M124" s="8" t="e">
        <f t="shared" si="12"/>
        <v>#N/A</v>
      </c>
    </row>
    <row r="125" spans="2:13" x14ac:dyDescent="0.35">
      <c r="B125" s="15" t="str">
        <f t="shared" si="13"/>
        <v/>
      </c>
      <c r="C125" s="14">
        <f t="shared" si="14"/>
        <v>46327</v>
      </c>
      <c r="E125" s="16" t="str">
        <f t="shared" si="15"/>
        <v/>
      </c>
      <c r="F125" s="16" t="str">
        <f t="shared" si="17"/>
        <v/>
      </c>
      <c r="G125" s="17" t="str">
        <f t="shared" si="18"/>
        <v/>
      </c>
      <c r="H125" s="17" t="str">
        <f t="shared" si="10"/>
        <v/>
      </c>
      <c r="I125" s="16" t="str">
        <f t="shared" si="19"/>
        <v/>
      </c>
      <c r="K125" s="14" t="e">
        <f t="shared" si="16"/>
        <v>#N/A</v>
      </c>
      <c r="L125" s="8" t="e">
        <f t="shared" si="11"/>
        <v>#N/A</v>
      </c>
      <c r="M125" s="8" t="e">
        <f t="shared" si="12"/>
        <v>#N/A</v>
      </c>
    </row>
    <row r="126" spans="2:13" x14ac:dyDescent="0.35">
      <c r="B126" s="15" t="str">
        <f t="shared" si="13"/>
        <v/>
      </c>
      <c r="C126" s="14">
        <f t="shared" si="14"/>
        <v>46357</v>
      </c>
      <c r="E126" s="16" t="str">
        <f t="shared" si="15"/>
        <v/>
      </c>
      <c r="F126" s="16" t="str">
        <f t="shared" si="17"/>
        <v/>
      </c>
      <c r="G126" s="17" t="str">
        <f t="shared" si="18"/>
        <v/>
      </c>
      <c r="H126" s="17" t="str">
        <f t="shared" si="10"/>
        <v/>
      </c>
      <c r="I126" s="16" t="str">
        <f t="shared" si="19"/>
        <v/>
      </c>
      <c r="K126" s="14" t="e">
        <f t="shared" si="16"/>
        <v>#N/A</v>
      </c>
      <c r="L126" s="8" t="e">
        <f t="shared" si="11"/>
        <v>#N/A</v>
      </c>
      <c r="M126" s="8" t="e">
        <f t="shared" si="12"/>
        <v>#N/A</v>
      </c>
    </row>
    <row r="127" spans="2:13" x14ac:dyDescent="0.35">
      <c r="B127" s="15" t="str">
        <f t="shared" si="13"/>
        <v/>
      </c>
      <c r="C127" s="14">
        <f t="shared" si="14"/>
        <v>46388</v>
      </c>
      <c r="E127" s="16" t="str">
        <f t="shared" si="15"/>
        <v/>
      </c>
      <c r="F127" s="16" t="str">
        <f t="shared" si="17"/>
        <v/>
      </c>
      <c r="G127" s="17" t="str">
        <f t="shared" si="18"/>
        <v/>
      </c>
      <c r="H127" s="17" t="str">
        <f t="shared" si="10"/>
        <v/>
      </c>
      <c r="I127" s="16" t="str">
        <f t="shared" si="19"/>
        <v/>
      </c>
      <c r="K127" s="14" t="e">
        <f t="shared" si="16"/>
        <v>#N/A</v>
      </c>
      <c r="L127" s="8" t="e">
        <f t="shared" si="11"/>
        <v>#N/A</v>
      </c>
      <c r="M127" s="8" t="e">
        <f t="shared" si="12"/>
        <v>#N/A</v>
      </c>
    </row>
    <row r="128" spans="2:13" x14ac:dyDescent="0.35">
      <c r="B128" s="15" t="str">
        <f t="shared" si="13"/>
        <v/>
      </c>
      <c r="C128" s="14">
        <f t="shared" si="14"/>
        <v>46419</v>
      </c>
      <c r="E128" s="16" t="str">
        <f t="shared" si="15"/>
        <v/>
      </c>
      <c r="F128" s="16" t="str">
        <f t="shared" si="17"/>
        <v/>
      </c>
      <c r="G128" s="17" t="str">
        <f t="shared" si="18"/>
        <v/>
      </c>
      <c r="H128" s="17" t="str">
        <f t="shared" si="10"/>
        <v/>
      </c>
      <c r="I128" s="16" t="str">
        <f t="shared" si="19"/>
        <v/>
      </c>
      <c r="K128" s="14" t="e">
        <f t="shared" si="16"/>
        <v>#N/A</v>
      </c>
      <c r="L128" s="8" t="e">
        <f t="shared" si="11"/>
        <v>#N/A</v>
      </c>
      <c r="M128" s="8" t="e">
        <f t="shared" si="12"/>
        <v>#N/A</v>
      </c>
    </row>
    <row r="129" spans="2:13" x14ac:dyDescent="0.35">
      <c r="B129" s="15" t="str">
        <f t="shared" si="13"/>
        <v/>
      </c>
      <c r="C129" s="14">
        <f t="shared" si="14"/>
        <v>46447</v>
      </c>
      <c r="E129" s="16" t="str">
        <f t="shared" si="15"/>
        <v/>
      </c>
      <c r="F129" s="16" t="str">
        <f t="shared" si="17"/>
        <v/>
      </c>
      <c r="G129" s="17" t="str">
        <f t="shared" si="18"/>
        <v/>
      </c>
      <c r="H129" s="17" t="str">
        <f t="shared" si="10"/>
        <v/>
      </c>
      <c r="I129" s="16" t="str">
        <f t="shared" si="19"/>
        <v/>
      </c>
      <c r="K129" s="14" t="e">
        <f t="shared" si="16"/>
        <v>#N/A</v>
      </c>
      <c r="L129" s="8" t="e">
        <f t="shared" si="11"/>
        <v>#N/A</v>
      </c>
      <c r="M129" s="8" t="e">
        <f t="shared" si="12"/>
        <v>#N/A</v>
      </c>
    </row>
    <row r="130" spans="2:13" x14ac:dyDescent="0.35">
      <c r="B130" s="15" t="str">
        <f t="shared" si="13"/>
        <v/>
      </c>
      <c r="C130" s="14">
        <f t="shared" si="14"/>
        <v>46478</v>
      </c>
      <c r="E130" s="16" t="str">
        <f t="shared" si="15"/>
        <v/>
      </c>
      <c r="F130" s="16" t="str">
        <f t="shared" si="17"/>
        <v/>
      </c>
      <c r="G130" s="17" t="str">
        <f t="shared" si="18"/>
        <v/>
      </c>
      <c r="H130" s="17" t="str">
        <f t="shared" si="10"/>
        <v/>
      </c>
      <c r="I130" s="16" t="str">
        <f t="shared" si="19"/>
        <v/>
      </c>
      <c r="K130" s="14" t="e">
        <f t="shared" si="16"/>
        <v>#N/A</v>
      </c>
      <c r="L130" s="8" t="e">
        <f t="shared" si="11"/>
        <v>#N/A</v>
      </c>
      <c r="M130" s="8" t="e">
        <f t="shared" si="12"/>
        <v>#N/A</v>
      </c>
    </row>
    <row r="131" spans="2:13" x14ac:dyDescent="0.35">
      <c r="B131" s="15" t="str">
        <f t="shared" si="13"/>
        <v/>
      </c>
      <c r="C131" s="14">
        <f t="shared" si="14"/>
        <v>46508</v>
      </c>
      <c r="E131" s="16" t="str">
        <f t="shared" si="15"/>
        <v/>
      </c>
      <c r="F131" s="16" t="str">
        <f t="shared" si="17"/>
        <v/>
      </c>
      <c r="G131" s="17" t="str">
        <f t="shared" si="18"/>
        <v/>
      </c>
      <c r="H131" s="17" t="str">
        <f t="shared" si="10"/>
        <v/>
      </c>
      <c r="I131" s="16" t="str">
        <f t="shared" si="19"/>
        <v/>
      </c>
      <c r="K131" s="14" t="e">
        <f t="shared" si="16"/>
        <v>#N/A</v>
      </c>
      <c r="L131" s="8" t="e">
        <f t="shared" si="11"/>
        <v>#N/A</v>
      </c>
      <c r="M131" s="8" t="e">
        <f t="shared" si="12"/>
        <v>#N/A</v>
      </c>
    </row>
    <row r="132" spans="2:13" x14ac:dyDescent="0.35">
      <c r="B132" s="15" t="str">
        <f t="shared" si="13"/>
        <v/>
      </c>
      <c r="C132" s="14">
        <f t="shared" si="14"/>
        <v>46539</v>
      </c>
      <c r="E132" s="16" t="str">
        <f t="shared" si="15"/>
        <v/>
      </c>
      <c r="F132" s="16" t="str">
        <f t="shared" si="17"/>
        <v/>
      </c>
      <c r="G132" s="17" t="str">
        <f t="shared" si="18"/>
        <v/>
      </c>
      <c r="H132" s="17" t="str">
        <f t="shared" si="10"/>
        <v/>
      </c>
      <c r="I132" s="16" t="str">
        <f t="shared" si="19"/>
        <v/>
      </c>
      <c r="K132" s="14" t="e">
        <f t="shared" si="16"/>
        <v>#N/A</v>
      </c>
      <c r="L132" s="8" t="e">
        <f t="shared" si="11"/>
        <v>#N/A</v>
      </c>
      <c r="M132" s="8" t="e">
        <f t="shared" si="12"/>
        <v>#N/A</v>
      </c>
    </row>
    <row r="133" spans="2:13" x14ac:dyDescent="0.35">
      <c r="B133" s="15" t="str">
        <f t="shared" si="13"/>
        <v/>
      </c>
      <c r="C133" s="14">
        <f t="shared" si="14"/>
        <v>46569</v>
      </c>
      <c r="E133" s="16" t="str">
        <f t="shared" si="15"/>
        <v/>
      </c>
      <c r="F133" s="16" t="str">
        <f t="shared" si="17"/>
        <v/>
      </c>
      <c r="G133" s="17" t="str">
        <f t="shared" si="18"/>
        <v/>
      </c>
      <c r="H133" s="17" t="str">
        <f t="shared" si="10"/>
        <v/>
      </c>
      <c r="I133" s="16" t="str">
        <f t="shared" si="19"/>
        <v/>
      </c>
      <c r="K133" s="14" t="e">
        <f t="shared" si="16"/>
        <v>#N/A</v>
      </c>
      <c r="L133" s="8" t="e">
        <f t="shared" si="11"/>
        <v>#N/A</v>
      </c>
      <c r="M133" s="8" t="e">
        <f t="shared" si="12"/>
        <v>#N/A</v>
      </c>
    </row>
    <row r="134" spans="2:13" x14ac:dyDescent="0.35">
      <c r="B134" s="15" t="str">
        <f t="shared" si="13"/>
        <v/>
      </c>
      <c r="C134" s="14">
        <f t="shared" si="14"/>
        <v>46600</v>
      </c>
      <c r="E134" s="16" t="str">
        <f t="shared" si="15"/>
        <v/>
      </c>
      <c r="F134" s="16" t="str">
        <f t="shared" si="17"/>
        <v/>
      </c>
      <c r="G134" s="17" t="str">
        <f t="shared" si="18"/>
        <v/>
      </c>
      <c r="H134" s="17" t="str">
        <f t="shared" si="10"/>
        <v/>
      </c>
      <c r="I134" s="16" t="str">
        <f t="shared" si="19"/>
        <v/>
      </c>
      <c r="K134" s="14" t="e">
        <f t="shared" si="16"/>
        <v>#N/A</v>
      </c>
      <c r="L134" s="8" t="e">
        <f t="shared" si="11"/>
        <v>#N/A</v>
      </c>
      <c r="M134" s="8" t="e">
        <f t="shared" si="12"/>
        <v>#N/A</v>
      </c>
    </row>
    <row r="135" spans="2:13" x14ac:dyDescent="0.35">
      <c r="B135" s="15" t="str">
        <f t="shared" si="13"/>
        <v/>
      </c>
      <c r="C135" s="14">
        <f t="shared" si="14"/>
        <v>46631</v>
      </c>
      <c r="E135" s="16" t="str">
        <f t="shared" si="15"/>
        <v/>
      </c>
      <c r="F135" s="16" t="str">
        <f t="shared" si="17"/>
        <v/>
      </c>
      <c r="G135" s="17" t="str">
        <f t="shared" si="18"/>
        <v/>
      </c>
      <c r="H135" s="17" t="str">
        <f t="shared" si="10"/>
        <v/>
      </c>
      <c r="I135" s="16" t="str">
        <f t="shared" si="19"/>
        <v/>
      </c>
      <c r="K135" s="14" t="e">
        <f t="shared" si="16"/>
        <v>#N/A</v>
      </c>
      <c r="L135" s="8" t="e">
        <f t="shared" si="11"/>
        <v>#N/A</v>
      </c>
      <c r="M135" s="8" t="e">
        <f t="shared" si="12"/>
        <v>#N/A</v>
      </c>
    </row>
    <row r="136" spans="2:13" x14ac:dyDescent="0.35">
      <c r="B136" s="15" t="str">
        <f t="shared" si="13"/>
        <v/>
      </c>
      <c r="C136" s="14">
        <f t="shared" si="14"/>
        <v>46661</v>
      </c>
      <c r="E136" s="16" t="str">
        <f t="shared" si="15"/>
        <v/>
      </c>
      <c r="F136" s="16" t="str">
        <f t="shared" si="17"/>
        <v/>
      </c>
      <c r="G136" s="17" t="str">
        <f t="shared" si="18"/>
        <v/>
      </c>
      <c r="H136" s="17" t="str">
        <f t="shared" si="10"/>
        <v/>
      </c>
      <c r="I136" s="16" t="str">
        <f t="shared" si="19"/>
        <v/>
      </c>
      <c r="K136" s="14" t="e">
        <f t="shared" si="16"/>
        <v>#N/A</v>
      </c>
      <c r="L136" s="8" t="e">
        <f t="shared" si="11"/>
        <v>#N/A</v>
      </c>
      <c r="M136" s="8" t="e">
        <f t="shared" si="12"/>
        <v>#N/A</v>
      </c>
    </row>
    <row r="137" spans="2:13" x14ac:dyDescent="0.35">
      <c r="B137" s="15" t="str">
        <f t="shared" si="13"/>
        <v/>
      </c>
      <c r="C137" s="14">
        <f t="shared" si="14"/>
        <v>46692</v>
      </c>
      <c r="E137" s="16" t="str">
        <f t="shared" si="15"/>
        <v/>
      </c>
      <c r="F137" s="16" t="str">
        <f t="shared" si="17"/>
        <v/>
      </c>
      <c r="G137" s="17" t="str">
        <f t="shared" si="18"/>
        <v/>
      </c>
      <c r="H137" s="17" t="str">
        <f t="shared" si="10"/>
        <v/>
      </c>
      <c r="I137" s="16" t="str">
        <f t="shared" si="19"/>
        <v/>
      </c>
      <c r="K137" s="14" t="e">
        <f t="shared" si="16"/>
        <v>#N/A</v>
      </c>
      <c r="L137" s="8" t="e">
        <f t="shared" si="11"/>
        <v>#N/A</v>
      </c>
      <c r="M137" s="8" t="e">
        <f t="shared" si="12"/>
        <v>#N/A</v>
      </c>
    </row>
    <row r="138" spans="2:13" x14ac:dyDescent="0.35">
      <c r="B138" s="15" t="str">
        <f t="shared" si="13"/>
        <v/>
      </c>
      <c r="C138" s="14">
        <f t="shared" si="14"/>
        <v>46722</v>
      </c>
      <c r="E138" s="16" t="str">
        <f t="shared" si="15"/>
        <v/>
      </c>
      <c r="F138" s="16" t="str">
        <f t="shared" si="17"/>
        <v/>
      </c>
      <c r="G138" s="17" t="str">
        <f t="shared" si="18"/>
        <v/>
      </c>
      <c r="H138" s="17" t="str">
        <f t="shared" si="10"/>
        <v/>
      </c>
      <c r="I138" s="16" t="str">
        <f t="shared" si="19"/>
        <v/>
      </c>
      <c r="K138" s="14" t="e">
        <f t="shared" si="16"/>
        <v>#N/A</v>
      </c>
      <c r="L138" s="8" t="e">
        <f t="shared" si="11"/>
        <v>#N/A</v>
      </c>
      <c r="M138" s="8" t="e">
        <f t="shared" si="12"/>
        <v>#N/A</v>
      </c>
    </row>
    <row r="139" spans="2:13" x14ac:dyDescent="0.35">
      <c r="B139" s="15" t="str">
        <f t="shared" si="13"/>
        <v/>
      </c>
      <c r="C139" s="14">
        <f t="shared" si="14"/>
        <v>46753</v>
      </c>
      <c r="E139" s="16" t="str">
        <f t="shared" si="15"/>
        <v/>
      </c>
      <c r="F139" s="16" t="str">
        <f t="shared" si="17"/>
        <v/>
      </c>
      <c r="G139" s="17" t="str">
        <f t="shared" si="18"/>
        <v/>
      </c>
      <c r="H139" s="17" t="str">
        <f t="shared" si="10"/>
        <v/>
      </c>
      <c r="I139" s="16" t="str">
        <f t="shared" si="19"/>
        <v/>
      </c>
      <c r="K139" s="14" t="e">
        <f t="shared" si="16"/>
        <v>#N/A</v>
      </c>
      <c r="L139" s="8" t="e">
        <f t="shared" si="11"/>
        <v>#N/A</v>
      </c>
      <c r="M139" s="8" t="e">
        <f t="shared" si="12"/>
        <v>#N/A</v>
      </c>
    </row>
    <row r="140" spans="2:13" x14ac:dyDescent="0.35">
      <c r="B140" s="15" t="str">
        <f t="shared" si="13"/>
        <v/>
      </c>
      <c r="C140" s="14">
        <f t="shared" si="14"/>
        <v>46784</v>
      </c>
      <c r="E140" s="16" t="str">
        <f t="shared" si="15"/>
        <v/>
      </c>
      <c r="F140" s="16" t="str">
        <f t="shared" si="17"/>
        <v/>
      </c>
      <c r="G140" s="17" t="str">
        <f t="shared" si="18"/>
        <v/>
      </c>
      <c r="H140" s="17" t="str">
        <f t="shared" si="10"/>
        <v/>
      </c>
      <c r="I140" s="16" t="str">
        <f t="shared" si="19"/>
        <v/>
      </c>
      <c r="K140" s="14" t="e">
        <f t="shared" si="16"/>
        <v>#N/A</v>
      </c>
      <c r="L140" s="8" t="e">
        <f t="shared" si="11"/>
        <v>#N/A</v>
      </c>
      <c r="M140" s="8" t="e">
        <f t="shared" si="12"/>
        <v>#N/A</v>
      </c>
    </row>
    <row r="141" spans="2:13" x14ac:dyDescent="0.35">
      <c r="B141" s="15" t="str">
        <f t="shared" si="13"/>
        <v/>
      </c>
      <c r="C141" s="14">
        <f t="shared" si="14"/>
        <v>46813</v>
      </c>
      <c r="E141" s="16" t="str">
        <f t="shared" si="15"/>
        <v/>
      </c>
      <c r="F141" s="16" t="str">
        <f t="shared" si="17"/>
        <v/>
      </c>
      <c r="G141" s="17" t="str">
        <f t="shared" si="18"/>
        <v/>
      </c>
      <c r="H141" s="17" t="str">
        <f t="shared" si="10"/>
        <v/>
      </c>
      <c r="I141" s="16" t="str">
        <f t="shared" si="19"/>
        <v/>
      </c>
      <c r="K141" s="14" t="e">
        <f t="shared" si="16"/>
        <v>#N/A</v>
      </c>
      <c r="L141" s="8" t="e">
        <f t="shared" si="11"/>
        <v>#N/A</v>
      </c>
      <c r="M141" s="8" t="e">
        <f t="shared" si="12"/>
        <v>#N/A</v>
      </c>
    </row>
    <row r="142" spans="2:13" x14ac:dyDescent="0.35">
      <c r="B142" s="15" t="str">
        <f t="shared" si="13"/>
        <v/>
      </c>
      <c r="C142" s="14">
        <f t="shared" si="14"/>
        <v>46844</v>
      </c>
      <c r="E142" s="16" t="str">
        <f t="shared" si="15"/>
        <v/>
      </c>
      <c r="F142" s="16" t="str">
        <f t="shared" si="17"/>
        <v/>
      </c>
      <c r="G142" s="17" t="str">
        <f t="shared" si="18"/>
        <v/>
      </c>
      <c r="H142" s="17" t="str">
        <f t="shared" si="10"/>
        <v/>
      </c>
      <c r="I142" s="16" t="str">
        <f t="shared" si="19"/>
        <v/>
      </c>
      <c r="K142" s="14" t="e">
        <f t="shared" si="16"/>
        <v>#N/A</v>
      </c>
      <c r="L142" s="8" t="e">
        <f t="shared" si="11"/>
        <v>#N/A</v>
      </c>
      <c r="M142" s="8" t="e">
        <f t="shared" si="12"/>
        <v>#N/A</v>
      </c>
    </row>
    <row r="143" spans="2:13" x14ac:dyDescent="0.35">
      <c r="B143" s="15" t="str">
        <f t="shared" si="13"/>
        <v/>
      </c>
      <c r="C143" s="14">
        <f t="shared" si="14"/>
        <v>46874</v>
      </c>
      <c r="E143" s="16" t="str">
        <f t="shared" si="15"/>
        <v/>
      </c>
      <c r="F143" s="16" t="str">
        <f t="shared" si="17"/>
        <v/>
      </c>
      <c r="G143" s="17" t="str">
        <f t="shared" si="18"/>
        <v/>
      </c>
      <c r="H143" s="17" t="str">
        <f t="shared" si="10"/>
        <v/>
      </c>
      <c r="I143" s="16" t="str">
        <f t="shared" si="19"/>
        <v/>
      </c>
      <c r="K143" s="14" t="e">
        <f t="shared" si="16"/>
        <v>#N/A</v>
      </c>
      <c r="L143" s="8" t="e">
        <f t="shared" si="11"/>
        <v>#N/A</v>
      </c>
      <c r="M143" s="8" t="e">
        <f t="shared" si="12"/>
        <v>#N/A</v>
      </c>
    </row>
    <row r="144" spans="2:13" x14ac:dyDescent="0.35">
      <c r="B144" s="15" t="str">
        <f t="shared" si="13"/>
        <v/>
      </c>
      <c r="C144" s="14">
        <f t="shared" si="14"/>
        <v>46905</v>
      </c>
      <c r="E144" s="16" t="str">
        <f t="shared" si="15"/>
        <v/>
      </c>
      <c r="F144" s="16" t="str">
        <f t="shared" si="17"/>
        <v/>
      </c>
      <c r="G144" s="17" t="str">
        <f t="shared" si="18"/>
        <v/>
      </c>
      <c r="H144" s="17" t="str">
        <f t="shared" si="10"/>
        <v/>
      </c>
      <c r="I144" s="16" t="str">
        <f t="shared" si="19"/>
        <v/>
      </c>
      <c r="K144" s="14" t="e">
        <f t="shared" si="16"/>
        <v>#N/A</v>
      </c>
      <c r="L144" s="8" t="e">
        <f t="shared" si="11"/>
        <v>#N/A</v>
      </c>
      <c r="M144" s="8" t="e">
        <f t="shared" si="12"/>
        <v>#N/A</v>
      </c>
    </row>
    <row r="145" spans="2:13" x14ac:dyDescent="0.35">
      <c r="B145" s="15" t="str">
        <f t="shared" si="13"/>
        <v/>
      </c>
      <c r="C145" s="14">
        <f t="shared" si="14"/>
        <v>46935</v>
      </c>
      <c r="E145" s="16" t="str">
        <f t="shared" si="15"/>
        <v/>
      </c>
      <c r="F145" s="16" t="str">
        <f t="shared" si="17"/>
        <v/>
      </c>
      <c r="G145" s="17" t="str">
        <f t="shared" si="18"/>
        <v/>
      </c>
      <c r="H145" s="17" t="str">
        <f t="shared" si="10"/>
        <v/>
      </c>
      <c r="I145" s="16" t="str">
        <f t="shared" si="19"/>
        <v/>
      </c>
      <c r="K145" s="14" t="e">
        <f t="shared" si="16"/>
        <v>#N/A</v>
      </c>
      <c r="L145" s="8" t="e">
        <f t="shared" si="11"/>
        <v>#N/A</v>
      </c>
      <c r="M145" s="8" t="e">
        <f t="shared" si="12"/>
        <v>#N/A</v>
      </c>
    </row>
    <row r="146" spans="2:13" x14ac:dyDescent="0.35">
      <c r="B146" s="15" t="str">
        <f t="shared" si="13"/>
        <v/>
      </c>
      <c r="C146" s="14">
        <f t="shared" si="14"/>
        <v>46966</v>
      </c>
      <c r="E146" s="16" t="str">
        <f t="shared" si="15"/>
        <v/>
      </c>
      <c r="F146" s="16" t="str">
        <f t="shared" si="17"/>
        <v/>
      </c>
      <c r="G146" s="17" t="str">
        <f t="shared" si="18"/>
        <v/>
      </c>
      <c r="H146" s="17" t="str">
        <f t="shared" si="10"/>
        <v/>
      </c>
      <c r="I146" s="16" t="str">
        <f t="shared" si="19"/>
        <v/>
      </c>
      <c r="K146" s="14" t="e">
        <f t="shared" si="16"/>
        <v>#N/A</v>
      </c>
      <c r="L146" s="8" t="e">
        <f t="shared" si="11"/>
        <v>#N/A</v>
      </c>
      <c r="M146" s="8" t="e">
        <f t="shared" si="12"/>
        <v>#N/A</v>
      </c>
    </row>
    <row r="147" spans="2:13" x14ac:dyDescent="0.35">
      <c r="B147" s="15" t="str">
        <f t="shared" si="13"/>
        <v/>
      </c>
      <c r="C147" s="14">
        <f t="shared" si="14"/>
        <v>46997</v>
      </c>
      <c r="E147" s="16" t="str">
        <f t="shared" si="15"/>
        <v/>
      </c>
      <c r="F147" s="16" t="str">
        <f t="shared" si="17"/>
        <v/>
      </c>
      <c r="G147" s="17" t="str">
        <f t="shared" si="18"/>
        <v/>
      </c>
      <c r="H147" s="17" t="str">
        <f t="shared" si="10"/>
        <v/>
      </c>
      <c r="I147" s="16" t="str">
        <f t="shared" si="19"/>
        <v/>
      </c>
      <c r="K147" s="14" t="e">
        <f t="shared" si="16"/>
        <v>#N/A</v>
      </c>
      <c r="L147" s="8" t="e">
        <f t="shared" si="11"/>
        <v>#N/A</v>
      </c>
      <c r="M147" s="8" t="e">
        <f t="shared" si="12"/>
        <v>#N/A</v>
      </c>
    </row>
    <row r="148" spans="2:13" x14ac:dyDescent="0.35">
      <c r="B148" s="15" t="str">
        <f t="shared" si="13"/>
        <v/>
      </c>
      <c r="C148" s="14">
        <f t="shared" si="14"/>
        <v>47027</v>
      </c>
      <c r="E148" s="16" t="str">
        <f t="shared" si="15"/>
        <v/>
      </c>
      <c r="F148" s="16" t="str">
        <f t="shared" si="17"/>
        <v/>
      </c>
      <c r="G148" s="17" t="str">
        <f t="shared" si="18"/>
        <v/>
      </c>
      <c r="H148" s="17" t="str">
        <f t="shared" si="10"/>
        <v/>
      </c>
      <c r="I148" s="16" t="str">
        <f t="shared" si="19"/>
        <v/>
      </c>
      <c r="K148" s="14" t="e">
        <f t="shared" si="16"/>
        <v>#N/A</v>
      </c>
      <c r="L148" s="8" t="e">
        <f t="shared" si="11"/>
        <v>#N/A</v>
      </c>
      <c r="M148" s="8" t="e">
        <f t="shared" si="12"/>
        <v>#N/A</v>
      </c>
    </row>
    <row r="149" spans="2:13" x14ac:dyDescent="0.35">
      <c r="B149" s="15" t="str">
        <f t="shared" si="13"/>
        <v/>
      </c>
      <c r="C149" s="14">
        <f t="shared" si="14"/>
        <v>47058</v>
      </c>
      <c r="E149" s="16" t="str">
        <f t="shared" si="15"/>
        <v/>
      </c>
      <c r="F149" s="16" t="str">
        <f t="shared" si="17"/>
        <v/>
      </c>
      <c r="G149" s="17" t="str">
        <f t="shared" si="18"/>
        <v/>
      </c>
      <c r="H149" s="17" t="str">
        <f t="shared" si="10"/>
        <v/>
      </c>
      <c r="I149" s="16" t="str">
        <f t="shared" si="19"/>
        <v/>
      </c>
      <c r="K149" s="14" t="e">
        <f t="shared" si="16"/>
        <v>#N/A</v>
      </c>
      <c r="L149" s="8" t="e">
        <f t="shared" si="11"/>
        <v>#N/A</v>
      </c>
      <c r="M149" s="8" t="e">
        <f t="shared" si="12"/>
        <v>#N/A</v>
      </c>
    </row>
    <row r="150" spans="2:13" x14ac:dyDescent="0.35">
      <c r="B150" s="15" t="str">
        <f t="shared" si="13"/>
        <v/>
      </c>
      <c r="C150" s="14">
        <f t="shared" si="14"/>
        <v>47088</v>
      </c>
      <c r="E150" s="16" t="str">
        <f t="shared" si="15"/>
        <v/>
      </c>
      <c r="F150" s="16" t="str">
        <f t="shared" si="17"/>
        <v/>
      </c>
      <c r="G150" s="17" t="str">
        <f t="shared" si="18"/>
        <v/>
      </c>
      <c r="H150" s="17" t="str">
        <f t="shared" si="10"/>
        <v/>
      </c>
      <c r="I150" s="16" t="str">
        <f t="shared" si="19"/>
        <v/>
      </c>
      <c r="K150" s="14" t="e">
        <f t="shared" si="16"/>
        <v>#N/A</v>
      </c>
      <c r="L150" s="8" t="e">
        <f t="shared" si="11"/>
        <v>#N/A</v>
      </c>
      <c r="M150" s="8" t="e">
        <f t="shared" si="12"/>
        <v>#N/A</v>
      </c>
    </row>
    <row r="151" spans="2:13" x14ac:dyDescent="0.35">
      <c r="B151" s="15" t="str">
        <f t="shared" si="13"/>
        <v/>
      </c>
      <c r="C151" s="14">
        <f t="shared" si="14"/>
        <v>47119</v>
      </c>
      <c r="E151" s="16" t="str">
        <f t="shared" si="15"/>
        <v/>
      </c>
      <c r="F151" s="16" t="str">
        <f t="shared" si="17"/>
        <v/>
      </c>
      <c r="G151" s="17" t="str">
        <f t="shared" si="18"/>
        <v/>
      </c>
      <c r="H151" s="17" t="str">
        <f t="shared" si="10"/>
        <v/>
      </c>
      <c r="I151" s="16" t="str">
        <f t="shared" si="19"/>
        <v/>
      </c>
      <c r="K151" s="14" t="e">
        <f t="shared" si="16"/>
        <v>#N/A</v>
      </c>
      <c r="L151" s="8" t="e">
        <f t="shared" si="11"/>
        <v>#N/A</v>
      </c>
      <c r="M151" s="8" t="e">
        <f t="shared" si="12"/>
        <v>#N/A</v>
      </c>
    </row>
    <row r="152" spans="2:13" x14ac:dyDescent="0.35">
      <c r="B152" s="15" t="str">
        <f t="shared" si="13"/>
        <v/>
      </c>
      <c r="C152" s="14">
        <f t="shared" si="14"/>
        <v>47150</v>
      </c>
      <c r="E152" s="16" t="str">
        <f t="shared" si="15"/>
        <v/>
      </c>
      <c r="F152" s="16" t="str">
        <f t="shared" si="17"/>
        <v/>
      </c>
      <c r="G152" s="17" t="str">
        <f t="shared" si="18"/>
        <v/>
      </c>
      <c r="H152" s="17" t="str">
        <f t="shared" si="10"/>
        <v/>
      </c>
      <c r="I152" s="16" t="str">
        <f t="shared" si="19"/>
        <v/>
      </c>
      <c r="K152" s="14" t="e">
        <f t="shared" si="16"/>
        <v>#N/A</v>
      </c>
      <c r="L152" s="8" t="e">
        <f t="shared" si="11"/>
        <v>#N/A</v>
      </c>
      <c r="M152" s="8" t="e">
        <f t="shared" si="12"/>
        <v>#N/A</v>
      </c>
    </row>
    <row r="153" spans="2:13" x14ac:dyDescent="0.35">
      <c r="B153" s="15" t="str">
        <f t="shared" si="13"/>
        <v/>
      </c>
      <c r="C153" s="14">
        <f t="shared" si="14"/>
        <v>47178</v>
      </c>
      <c r="E153" s="16" t="str">
        <f t="shared" si="15"/>
        <v/>
      </c>
      <c r="F153" s="16" t="str">
        <f t="shared" si="17"/>
        <v/>
      </c>
      <c r="G153" s="17" t="str">
        <f t="shared" si="18"/>
        <v/>
      </c>
      <c r="H153" s="17" t="str">
        <f t="shared" si="10"/>
        <v/>
      </c>
      <c r="I153" s="16" t="str">
        <f t="shared" si="19"/>
        <v/>
      </c>
      <c r="K153" s="14" t="e">
        <f t="shared" si="16"/>
        <v>#N/A</v>
      </c>
      <c r="L153" s="8" t="e">
        <f t="shared" si="11"/>
        <v>#N/A</v>
      </c>
      <c r="M153" s="8" t="e">
        <f t="shared" si="12"/>
        <v>#N/A</v>
      </c>
    </row>
    <row r="154" spans="2:13" x14ac:dyDescent="0.35">
      <c r="B154" s="15" t="str">
        <f t="shared" si="13"/>
        <v/>
      </c>
      <c r="C154" s="14">
        <f t="shared" si="14"/>
        <v>47209</v>
      </c>
      <c r="E154" s="16" t="str">
        <f t="shared" si="15"/>
        <v/>
      </c>
      <c r="F154" s="16" t="str">
        <f t="shared" si="17"/>
        <v/>
      </c>
      <c r="G154" s="17" t="str">
        <f t="shared" si="18"/>
        <v/>
      </c>
      <c r="H154" s="17" t="str">
        <f t="shared" si="10"/>
        <v/>
      </c>
      <c r="I154" s="16" t="str">
        <f t="shared" si="19"/>
        <v/>
      </c>
      <c r="K154" s="14" t="e">
        <f t="shared" si="16"/>
        <v>#N/A</v>
      </c>
      <c r="L154" s="8" t="e">
        <f t="shared" si="11"/>
        <v>#N/A</v>
      </c>
      <c r="M154" s="8" t="e">
        <f t="shared" si="12"/>
        <v>#N/A</v>
      </c>
    </row>
    <row r="155" spans="2:13" x14ac:dyDescent="0.35">
      <c r="B155" s="15" t="str">
        <f t="shared" si="13"/>
        <v/>
      </c>
      <c r="C155" s="14">
        <f t="shared" si="14"/>
        <v>47239</v>
      </c>
      <c r="E155" s="16" t="str">
        <f t="shared" si="15"/>
        <v/>
      </c>
      <c r="F155" s="16" t="str">
        <f t="shared" si="17"/>
        <v/>
      </c>
      <c r="G155" s="17" t="str">
        <f t="shared" si="18"/>
        <v/>
      </c>
      <c r="H155" s="17" t="str">
        <f t="shared" si="10"/>
        <v/>
      </c>
      <c r="I155" s="16" t="str">
        <f t="shared" si="19"/>
        <v/>
      </c>
      <c r="K155" s="14" t="e">
        <f t="shared" si="16"/>
        <v>#N/A</v>
      </c>
      <c r="L155" s="8" t="e">
        <f t="shared" si="11"/>
        <v>#N/A</v>
      </c>
      <c r="M155" s="8" t="e">
        <f t="shared" si="12"/>
        <v>#N/A</v>
      </c>
    </row>
    <row r="156" spans="2:13" x14ac:dyDescent="0.35">
      <c r="B156" s="15" t="str">
        <f t="shared" si="13"/>
        <v/>
      </c>
      <c r="C156" s="14">
        <f t="shared" si="14"/>
        <v>47270</v>
      </c>
      <c r="E156" s="16" t="str">
        <f t="shared" si="15"/>
        <v/>
      </c>
      <c r="F156" s="16" t="str">
        <f t="shared" si="17"/>
        <v/>
      </c>
      <c r="G156" s="17" t="str">
        <f t="shared" si="18"/>
        <v/>
      </c>
      <c r="H156" s="17" t="str">
        <f t="shared" si="10"/>
        <v/>
      </c>
      <c r="I156" s="16" t="str">
        <f t="shared" si="19"/>
        <v/>
      </c>
      <c r="K156" s="14" t="e">
        <f t="shared" si="16"/>
        <v>#N/A</v>
      </c>
      <c r="L156" s="8" t="e">
        <f t="shared" si="11"/>
        <v>#N/A</v>
      </c>
      <c r="M156" s="8" t="e">
        <f t="shared" si="12"/>
        <v>#N/A</v>
      </c>
    </row>
    <row r="157" spans="2:13" x14ac:dyDescent="0.35">
      <c r="B157" s="15" t="str">
        <f t="shared" si="13"/>
        <v/>
      </c>
      <c r="C157" s="14">
        <f t="shared" si="14"/>
        <v>47300</v>
      </c>
      <c r="E157" s="16" t="str">
        <f t="shared" si="15"/>
        <v/>
      </c>
      <c r="F157" s="16" t="str">
        <f t="shared" si="17"/>
        <v/>
      </c>
      <c r="G157" s="17" t="str">
        <f t="shared" si="18"/>
        <v/>
      </c>
      <c r="H157" s="17" t="str">
        <f t="shared" si="10"/>
        <v/>
      </c>
      <c r="I157" s="16" t="str">
        <f t="shared" si="19"/>
        <v/>
      </c>
      <c r="K157" s="14" t="e">
        <f t="shared" si="16"/>
        <v>#N/A</v>
      </c>
      <c r="L157" s="8" t="e">
        <f t="shared" si="11"/>
        <v>#N/A</v>
      </c>
      <c r="M157" s="8" t="e">
        <f t="shared" si="12"/>
        <v>#N/A</v>
      </c>
    </row>
    <row r="158" spans="2:13" x14ac:dyDescent="0.35">
      <c r="B158" s="15" t="str">
        <f t="shared" si="13"/>
        <v/>
      </c>
      <c r="C158" s="14">
        <f t="shared" si="14"/>
        <v>47331</v>
      </c>
      <c r="E158" s="16" t="str">
        <f t="shared" si="15"/>
        <v/>
      </c>
      <c r="F158" s="16" t="str">
        <f t="shared" si="17"/>
        <v/>
      </c>
      <c r="G158" s="17" t="str">
        <f t="shared" si="18"/>
        <v/>
      </c>
      <c r="H158" s="17" t="str">
        <f t="shared" si="10"/>
        <v/>
      </c>
      <c r="I158" s="16" t="str">
        <f t="shared" si="19"/>
        <v/>
      </c>
      <c r="K158" s="14" t="e">
        <f t="shared" si="16"/>
        <v>#N/A</v>
      </c>
      <c r="L158" s="8" t="e">
        <f t="shared" si="11"/>
        <v>#N/A</v>
      </c>
      <c r="M158" s="8" t="e">
        <f t="shared" si="12"/>
        <v>#N/A</v>
      </c>
    </row>
    <row r="159" spans="2:13" x14ac:dyDescent="0.35">
      <c r="B159" s="15" t="str">
        <f t="shared" si="13"/>
        <v/>
      </c>
      <c r="C159" s="14">
        <f t="shared" si="14"/>
        <v>47362</v>
      </c>
      <c r="E159" s="16" t="str">
        <f t="shared" si="15"/>
        <v/>
      </c>
      <c r="F159" s="16" t="str">
        <f t="shared" si="17"/>
        <v/>
      </c>
      <c r="G159" s="17" t="str">
        <f t="shared" si="18"/>
        <v/>
      </c>
      <c r="H159" s="17" t="str">
        <f t="shared" si="10"/>
        <v/>
      </c>
      <c r="I159" s="16" t="str">
        <f t="shared" si="19"/>
        <v/>
      </c>
      <c r="K159" s="14" t="e">
        <f t="shared" si="16"/>
        <v>#N/A</v>
      </c>
      <c r="L159" s="8" t="e">
        <f t="shared" si="11"/>
        <v>#N/A</v>
      </c>
      <c r="M159" s="8" t="e">
        <f t="shared" si="12"/>
        <v>#N/A</v>
      </c>
    </row>
    <row r="160" spans="2:13" x14ac:dyDescent="0.35">
      <c r="B160" s="15" t="str">
        <f t="shared" si="13"/>
        <v/>
      </c>
      <c r="C160" s="14">
        <f t="shared" si="14"/>
        <v>47392</v>
      </c>
      <c r="E160" s="16" t="str">
        <f t="shared" si="15"/>
        <v/>
      </c>
      <c r="F160" s="16" t="str">
        <f t="shared" si="17"/>
        <v/>
      </c>
      <c r="G160" s="17" t="str">
        <f t="shared" si="18"/>
        <v/>
      </c>
      <c r="H160" s="17" t="str">
        <f t="shared" si="10"/>
        <v/>
      </c>
      <c r="I160" s="16" t="str">
        <f t="shared" si="19"/>
        <v/>
      </c>
      <c r="K160" s="14" t="e">
        <f t="shared" si="16"/>
        <v>#N/A</v>
      </c>
      <c r="L160" s="8" t="e">
        <f t="shared" si="11"/>
        <v>#N/A</v>
      </c>
      <c r="M160" s="8" t="e">
        <f t="shared" si="12"/>
        <v>#N/A</v>
      </c>
    </row>
    <row r="161" spans="2:13" x14ac:dyDescent="0.35">
      <c r="B161" s="15" t="str">
        <f t="shared" si="13"/>
        <v/>
      </c>
      <c r="C161" s="14">
        <f t="shared" si="14"/>
        <v>47423</v>
      </c>
      <c r="E161" s="16" t="str">
        <f t="shared" si="15"/>
        <v/>
      </c>
      <c r="F161" s="16" t="str">
        <f t="shared" si="17"/>
        <v/>
      </c>
      <c r="G161" s="17" t="str">
        <f t="shared" si="18"/>
        <v/>
      </c>
      <c r="H161" s="17" t="str">
        <f t="shared" si="10"/>
        <v/>
      </c>
      <c r="I161" s="16" t="str">
        <f t="shared" si="19"/>
        <v/>
      </c>
      <c r="K161" s="14" t="e">
        <f t="shared" si="16"/>
        <v>#N/A</v>
      </c>
      <c r="L161" s="8" t="e">
        <f t="shared" si="11"/>
        <v>#N/A</v>
      </c>
      <c r="M161" s="8" t="e">
        <f t="shared" si="12"/>
        <v>#N/A</v>
      </c>
    </row>
    <row r="162" spans="2:13" x14ac:dyDescent="0.35">
      <c r="B162" s="15" t="str">
        <f t="shared" si="13"/>
        <v/>
      </c>
      <c r="C162" s="14">
        <f t="shared" si="14"/>
        <v>47453</v>
      </c>
      <c r="E162" s="16" t="str">
        <f t="shared" si="15"/>
        <v/>
      </c>
      <c r="F162" s="16" t="str">
        <f t="shared" si="17"/>
        <v/>
      </c>
      <c r="G162" s="17" t="str">
        <f t="shared" si="18"/>
        <v/>
      </c>
      <c r="H162" s="17" t="str">
        <f t="shared" si="10"/>
        <v/>
      </c>
      <c r="I162" s="16" t="str">
        <f t="shared" si="19"/>
        <v/>
      </c>
      <c r="K162" s="14" t="e">
        <f t="shared" si="16"/>
        <v>#N/A</v>
      </c>
      <c r="L162" s="8" t="e">
        <f t="shared" si="11"/>
        <v>#N/A</v>
      </c>
      <c r="M162" s="8" t="e">
        <f t="shared" si="12"/>
        <v>#N/A</v>
      </c>
    </row>
    <row r="163" spans="2:13" x14ac:dyDescent="0.35">
      <c r="B163" s="15" t="str">
        <f t="shared" si="13"/>
        <v/>
      </c>
      <c r="C163" s="14">
        <f t="shared" si="14"/>
        <v>47484</v>
      </c>
      <c r="E163" s="16" t="str">
        <f t="shared" si="15"/>
        <v/>
      </c>
      <c r="F163" s="16" t="str">
        <f t="shared" si="17"/>
        <v/>
      </c>
      <c r="G163" s="17" t="str">
        <f t="shared" si="18"/>
        <v/>
      </c>
      <c r="H163" s="17" t="str">
        <f t="shared" ref="H163:H226" si="20">IF(B163&lt;=$E$14,IF(B163&lt;=$E$15,G163,$E$19),"")</f>
        <v/>
      </c>
      <c r="I163" s="16" t="str">
        <f t="shared" si="19"/>
        <v/>
      </c>
      <c r="K163" s="14" t="e">
        <f t="shared" si="16"/>
        <v>#N/A</v>
      </c>
      <c r="L163" s="8" t="e">
        <f t="shared" ref="L163:L226" si="21">IF(ISNUMBER(F164),F164,#N/A)</f>
        <v>#N/A</v>
      </c>
      <c r="M163" s="8" t="e">
        <f t="shared" ref="M163:M226" si="22">IF(ISNUMBER(H164),H164,#N/A)</f>
        <v>#N/A</v>
      </c>
    </row>
    <row r="164" spans="2:13" x14ac:dyDescent="0.35">
      <c r="B164" s="15" t="str">
        <f t="shared" ref="B164:B227" si="23">IF(B163&lt;$E$14,B163+1,"")</f>
        <v/>
      </c>
      <c r="C164" s="14">
        <f t="shared" ref="C164:C227" si="24">IF(B164&gt;0,DATE(YEAR(C163),MONTH(C163)+1,DAY(C163)),"")</f>
        <v>47515</v>
      </c>
      <c r="E164" s="16" t="str">
        <f t="shared" ref="E164:E227" si="25">IF(ISNUMBER(H164-G164),(H164-G164),"")</f>
        <v/>
      </c>
      <c r="F164" s="16" t="str">
        <f t="shared" si="17"/>
        <v/>
      </c>
      <c r="G164" s="17" t="str">
        <f t="shared" si="18"/>
        <v/>
      </c>
      <c r="H164" s="17" t="str">
        <f t="shared" si="20"/>
        <v/>
      </c>
      <c r="I164" s="16" t="str">
        <f t="shared" si="19"/>
        <v/>
      </c>
      <c r="K164" s="14" t="e">
        <f t="shared" ref="K164:K227" si="26">IF(ISNUMBER(B164),C164,#N/A)</f>
        <v>#N/A</v>
      </c>
      <c r="L164" s="8" t="e">
        <f t="shared" si="21"/>
        <v>#N/A</v>
      </c>
      <c r="M164" s="8" t="e">
        <f t="shared" si="22"/>
        <v>#N/A</v>
      </c>
    </row>
    <row r="165" spans="2:13" x14ac:dyDescent="0.35">
      <c r="B165" s="15" t="str">
        <f t="shared" si="23"/>
        <v/>
      </c>
      <c r="C165" s="14">
        <f t="shared" si="24"/>
        <v>47543</v>
      </c>
      <c r="E165" s="16" t="str">
        <f t="shared" si="25"/>
        <v/>
      </c>
      <c r="F165" s="16" t="str">
        <f t="shared" ref="F165:F228" si="27">IF(ISNUMBER(F164-E165),(F164-E165),"")</f>
        <v/>
      </c>
      <c r="G165" s="17" t="str">
        <f t="shared" ref="G165:G228" si="28">IF(B165="","",(F164*$E$23)/(100*12))</f>
        <v/>
      </c>
      <c r="H165" s="17" t="str">
        <f t="shared" si="20"/>
        <v/>
      </c>
      <c r="I165" s="16" t="str">
        <f t="shared" ref="I165:I228" si="29">IF(ISNUMBER(I164-H165),(I164-H165),"")</f>
        <v/>
      </c>
      <c r="K165" s="14" t="e">
        <f t="shared" si="26"/>
        <v>#N/A</v>
      </c>
      <c r="L165" s="8" t="e">
        <f t="shared" si="21"/>
        <v>#N/A</v>
      </c>
      <c r="M165" s="8" t="e">
        <f t="shared" si="22"/>
        <v>#N/A</v>
      </c>
    </row>
    <row r="166" spans="2:13" x14ac:dyDescent="0.35">
      <c r="B166" s="15" t="str">
        <f t="shared" si="23"/>
        <v/>
      </c>
      <c r="C166" s="14">
        <f t="shared" si="24"/>
        <v>47574</v>
      </c>
      <c r="E166" s="16" t="str">
        <f t="shared" si="25"/>
        <v/>
      </c>
      <c r="F166" s="16" t="str">
        <f t="shared" si="27"/>
        <v/>
      </c>
      <c r="G166" s="17" t="str">
        <f t="shared" si="28"/>
        <v/>
      </c>
      <c r="H166" s="17" t="str">
        <f t="shared" si="20"/>
        <v/>
      </c>
      <c r="I166" s="16" t="str">
        <f t="shared" si="29"/>
        <v/>
      </c>
      <c r="K166" s="14" t="e">
        <f t="shared" si="26"/>
        <v>#N/A</v>
      </c>
      <c r="L166" s="8" t="e">
        <f t="shared" si="21"/>
        <v>#N/A</v>
      </c>
      <c r="M166" s="8" t="e">
        <f t="shared" si="22"/>
        <v>#N/A</v>
      </c>
    </row>
    <row r="167" spans="2:13" x14ac:dyDescent="0.35">
      <c r="B167" s="15" t="str">
        <f t="shared" si="23"/>
        <v/>
      </c>
      <c r="C167" s="14">
        <f t="shared" si="24"/>
        <v>47604</v>
      </c>
      <c r="E167" s="16" t="str">
        <f t="shared" si="25"/>
        <v/>
      </c>
      <c r="F167" s="16" t="str">
        <f t="shared" si="27"/>
        <v/>
      </c>
      <c r="G167" s="17" t="str">
        <f t="shared" si="28"/>
        <v/>
      </c>
      <c r="H167" s="17" t="str">
        <f t="shared" si="20"/>
        <v/>
      </c>
      <c r="I167" s="16" t="str">
        <f t="shared" si="29"/>
        <v/>
      </c>
      <c r="K167" s="14" t="e">
        <f t="shared" si="26"/>
        <v>#N/A</v>
      </c>
      <c r="L167" s="8" t="e">
        <f t="shared" si="21"/>
        <v>#N/A</v>
      </c>
      <c r="M167" s="8" t="e">
        <f t="shared" si="22"/>
        <v>#N/A</v>
      </c>
    </row>
    <row r="168" spans="2:13" x14ac:dyDescent="0.35">
      <c r="B168" s="15" t="str">
        <f t="shared" si="23"/>
        <v/>
      </c>
      <c r="C168" s="14">
        <f t="shared" si="24"/>
        <v>47635</v>
      </c>
      <c r="E168" s="16" t="str">
        <f t="shared" si="25"/>
        <v/>
      </c>
      <c r="F168" s="16" t="str">
        <f t="shared" si="27"/>
        <v/>
      </c>
      <c r="G168" s="17" t="str">
        <f t="shared" si="28"/>
        <v/>
      </c>
      <c r="H168" s="17" t="str">
        <f t="shared" si="20"/>
        <v/>
      </c>
      <c r="I168" s="16" t="str">
        <f t="shared" si="29"/>
        <v/>
      </c>
      <c r="K168" s="14" t="e">
        <f t="shared" si="26"/>
        <v>#N/A</v>
      </c>
      <c r="L168" s="8" t="e">
        <f t="shared" si="21"/>
        <v>#N/A</v>
      </c>
      <c r="M168" s="8" t="e">
        <f t="shared" si="22"/>
        <v>#N/A</v>
      </c>
    </row>
    <row r="169" spans="2:13" x14ac:dyDescent="0.35">
      <c r="B169" s="15" t="str">
        <f t="shared" si="23"/>
        <v/>
      </c>
      <c r="C169" s="14">
        <f t="shared" si="24"/>
        <v>47665</v>
      </c>
      <c r="E169" s="16" t="str">
        <f t="shared" si="25"/>
        <v/>
      </c>
      <c r="F169" s="16" t="str">
        <f t="shared" si="27"/>
        <v/>
      </c>
      <c r="G169" s="17" t="str">
        <f t="shared" si="28"/>
        <v/>
      </c>
      <c r="H169" s="17" t="str">
        <f t="shared" si="20"/>
        <v/>
      </c>
      <c r="I169" s="16" t="str">
        <f t="shared" si="29"/>
        <v/>
      </c>
      <c r="K169" s="14" t="e">
        <f t="shared" si="26"/>
        <v>#N/A</v>
      </c>
      <c r="L169" s="8" t="e">
        <f t="shared" si="21"/>
        <v>#N/A</v>
      </c>
      <c r="M169" s="8" t="e">
        <f t="shared" si="22"/>
        <v>#N/A</v>
      </c>
    </row>
    <row r="170" spans="2:13" x14ac:dyDescent="0.35">
      <c r="B170" s="15" t="str">
        <f t="shared" si="23"/>
        <v/>
      </c>
      <c r="C170" s="14">
        <f t="shared" si="24"/>
        <v>47696</v>
      </c>
      <c r="E170" s="16" t="str">
        <f t="shared" si="25"/>
        <v/>
      </c>
      <c r="F170" s="16" t="str">
        <f t="shared" si="27"/>
        <v/>
      </c>
      <c r="G170" s="17" t="str">
        <f t="shared" si="28"/>
        <v/>
      </c>
      <c r="H170" s="17" t="str">
        <f t="shared" si="20"/>
        <v/>
      </c>
      <c r="I170" s="16" t="str">
        <f t="shared" si="29"/>
        <v/>
      </c>
      <c r="K170" s="14" t="e">
        <f t="shared" si="26"/>
        <v>#N/A</v>
      </c>
      <c r="L170" s="8" t="e">
        <f t="shared" si="21"/>
        <v>#N/A</v>
      </c>
      <c r="M170" s="8" t="e">
        <f t="shared" si="22"/>
        <v>#N/A</v>
      </c>
    </row>
    <row r="171" spans="2:13" x14ac:dyDescent="0.35">
      <c r="B171" s="15" t="str">
        <f t="shared" si="23"/>
        <v/>
      </c>
      <c r="C171" s="14">
        <f t="shared" si="24"/>
        <v>47727</v>
      </c>
      <c r="E171" s="16" t="str">
        <f t="shared" si="25"/>
        <v/>
      </c>
      <c r="F171" s="16" t="str">
        <f t="shared" si="27"/>
        <v/>
      </c>
      <c r="G171" s="17" t="str">
        <f t="shared" si="28"/>
        <v/>
      </c>
      <c r="H171" s="17" t="str">
        <f t="shared" si="20"/>
        <v/>
      </c>
      <c r="I171" s="16" t="str">
        <f t="shared" si="29"/>
        <v/>
      </c>
      <c r="K171" s="14" t="e">
        <f t="shared" si="26"/>
        <v>#N/A</v>
      </c>
      <c r="L171" s="8" t="e">
        <f t="shared" si="21"/>
        <v>#N/A</v>
      </c>
      <c r="M171" s="8" t="e">
        <f t="shared" si="22"/>
        <v>#N/A</v>
      </c>
    </row>
    <row r="172" spans="2:13" x14ac:dyDescent="0.35">
      <c r="B172" s="15" t="str">
        <f t="shared" si="23"/>
        <v/>
      </c>
      <c r="C172" s="14">
        <f t="shared" si="24"/>
        <v>47757</v>
      </c>
      <c r="E172" s="16" t="str">
        <f t="shared" si="25"/>
        <v/>
      </c>
      <c r="F172" s="16" t="str">
        <f t="shared" si="27"/>
        <v/>
      </c>
      <c r="G172" s="17" t="str">
        <f t="shared" si="28"/>
        <v/>
      </c>
      <c r="H172" s="17" t="str">
        <f t="shared" si="20"/>
        <v/>
      </c>
      <c r="I172" s="16" t="str">
        <f t="shared" si="29"/>
        <v/>
      </c>
      <c r="K172" s="14" t="e">
        <f t="shared" si="26"/>
        <v>#N/A</v>
      </c>
      <c r="L172" s="8" t="e">
        <f t="shared" si="21"/>
        <v>#N/A</v>
      </c>
      <c r="M172" s="8" t="e">
        <f t="shared" si="22"/>
        <v>#N/A</v>
      </c>
    </row>
    <row r="173" spans="2:13" x14ac:dyDescent="0.35">
      <c r="B173" s="15" t="str">
        <f t="shared" si="23"/>
        <v/>
      </c>
      <c r="C173" s="14">
        <f t="shared" si="24"/>
        <v>47788</v>
      </c>
      <c r="E173" s="16" t="str">
        <f t="shared" si="25"/>
        <v/>
      </c>
      <c r="F173" s="16" t="str">
        <f t="shared" si="27"/>
        <v/>
      </c>
      <c r="G173" s="17" t="str">
        <f t="shared" si="28"/>
        <v/>
      </c>
      <c r="H173" s="17" t="str">
        <f t="shared" si="20"/>
        <v/>
      </c>
      <c r="I173" s="16" t="str">
        <f t="shared" si="29"/>
        <v/>
      </c>
      <c r="K173" s="14" t="e">
        <f t="shared" si="26"/>
        <v>#N/A</v>
      </c>
      <c r="L173" s="8" t="e">
        <f t="shared" si="21"/>
        <v>#N/A</v>
      </c>
      <c r="M173" s="8" t="e">
        <f t="shared" si="22"/>
        <v>#N/A</v>
      </c>
    </row>
    <row r="174" spans="2:13" x14ac:dyDescent="0.35">
      <c r="B174" s="15" t="str">
        <f t="shared" si="23"/>
        <v/>
      </c>
      <c r="C174" s="14">
        <f t="shared" si="24"/>
        <v>47818</v>
      </c>
      <c r="E174" s="16" t="str">
        <f t="shared" si="25"/>
        <v/>
      </c>
      <c r="F174" s="16" t="str">
        <f t="shared" si="27"/>
        <v/>
      </c>
      <c r="G174" s="17" t="str">
        <f t="shared" si="28"/>
        <v/>
      </c>
      <c r="H174" s="17" t="str">
        <f t="shared" si="20"/>
        <v/>
      </c>
      <c r="I174" s="16" t="str">
        <f t="shared" si="29"/>
        <v/>
      </c>
      <c r="K174" s="14" t="e">
        <f t="shared" si="26"/>
        <v>#N/A</v>
      </c>
      <c r="L174" s="8" t="e">
        <f t="shared" si="21"/>
        <v>#N/A</v>
      </c>
      <c r="M174" s="8" t="e">
        <f t="shared" si="22"/>
        <v>#N/A</v>
      </c>
    </row>
    <row r="175" spans="2:13" x14ac:dyDescent="0.35">
      <c r="B175" s="15" t="str">
        <f t="shared" si="23"/>
        <v/>
      </c>
      <c r="C175" s="14">
        <f t="shared" si="24"/>
        <v>47849</v>
      </c>
      <c r="E175" s="16" t="str">
        <f t="shared" si="25"/>
        <v/>
      </c>
      <c r="F175" s="16" t="str">
        <f t="shared" si="27"/>
        <v/>
      </c>
      <c r="G175" s="17" t="str">
        <f t="shared" si="28"/>
        <v/>
      </c>
      <c r="H175" s="17" t="str">
        <f t="shared" si="20"/>
        <v/>
      </c>
      <c r="I175" s="16" t="str">
        <f t="shared" si="29"/>
        <v/>
      </c>
      <c r="K175" s="14" t="e">
        <f t="shared" si="26"/>
        <v>#N/A</v>
      </c>
      <c r="L175" s="8" t="e">
        <f t="shared" si="21"/>
        <v>#N/A</v>
      </c>
      <c r="M175" s="8" t="e">
        <f t="shared" si="22"/>
        <v>#N/A</v>
      </c>
    </row>
    <row r="176" spans="2:13" x14ac:dyDescent="0.35">
      <c r="B176" s="15" t="str">
        <f t="shared" si="23"/>
        <v/>
      </c>
      <c r="C176" s="14">
        <f t="shared" si="24"/>
        <v>47880</v>
      </c>
      <c r="E176" s="16" t="str">
        <f t="shared" si="25"/>
        <v/>
      </c>
      <c r="F176" s="16" t="str">
        <f t="shared" si="27"/>
        <v/>
      </c>
      <c r="G176" s="17" t="str">
        <f t="shared" si="28"/>
        <v/>
      </c>
      <c r="H176" s="17" t="str">
        <f t="shared" si="20"/>
        <v/>
      </c>
      <c r="I176" s="16" t="str">
        <f t="shared" si="29"/>
        <v/>
      </c>
      <c r="K176" s="14" t="e">
        <f t="shared" si="26"/>
        <v>#N/A</v>
      </c>
      <c r="L176" s="8" t="e">
        <f t="shared" si="21"/>
        <v>#N/A</v>
      </c>
      <c r="M176" s="8" t="e">
        <f t="shared" si="22"/>
        <v>#N/A</v>
      </c>
    </row>
    <row r="177" spans="2:13" x14ac:dyDescent="0.35">
      <c r="B177" s="15" t="str">
        <f t="shared" si="23"/>
        <v/>
      </c>
      <c r="C177" s="14">
        <f t="shared" si="24"/>
        <v>47908</v>
      </c>
      <c r="E177" s="16" t="str">
        <f t="shared" si="25"/>
        <v/>
      </c>
      <c r="F177" s="16" t="str">
        <f t="shared" si="27"/>
        <v/>
      </c>
      <c r="G177" s="17" t="str">
        <f t="shared" si="28"/>
        <v/>
      </c>
      <c r="H177" s="17" t="str">
        <f t="shared" si="20"/>
        <v/>
      </c>
      <c r="I177" s="16" t="str">
        <f t="shared" si="29"/>
        <v/>
      </c>
      <c r="K177" s="14" t="e">
        <f t="shared" si="26"/>
        <v>#N/A</v>
      </c>
      <c r="L177" s="8" t="e">
        <f t="shared" si="21"/>
        <v>#N/A</v>
      </c>
      <c r="M177" s="8" t="e">
        <f t="shared" si="22"/>
        <v>#N/A</v>
      </c>
    </row>
    <row r="178" spans="2:13" x14ac:dyDescent="0.35">
      <c r="B178" s="15" t="str">
        <f t="shared" si="23"/>
        <v/>
      </c>
      <c r="C178" s="14">
        <f t="shared" si="24"/>
        <v>47939</v>
      </c>
      <c r="E178" s="16" t="str">
        <f t="shared" si="25"/>
        <v/>
      </c>
      <c r="F178" s="16" t="str">
        <f t="shared" si="27"/>
        <v/>
      </c>
      <c r="G178" s="17" t="str">
        <f t="shared" si="28"/>
        <v/>
      </c>
      <c r="H178" s="17" t="str">
        <f t="shared" si="20"/>
        <v/>
      </c>
      <c r="I178" s="16" t="str">
        <f t="shared" si="29"/>
        <v/>
      </c>
      <c r="K178" s="14" t="e">
        <f t="shared" si="26"/>
        <v>#N/A</v>
      </c>
      <c r="L178" s="8" t="e">
        <f t="shared" si="21"/>
        <v>#N/A</v>
      </c>
      <c r="M178" s="8" t="e">
        <f t="shared" si="22"/>
        <v>#N/A</v>
      </c>
    </row>
    <row r="179" spans="2:13" x14ac:dyDescent="0.35">
      <c r="B179" s="15" t="str">
        <f t="shared" si="23"/>
        <v/>
      </c>
      <c r="C179" s="14">
        <f t="shared" si="24"/>
        <v>47969</v>
      </c>
      <c r="E179" s="16" t="str">
        <f t="shared" si="25"/>
        <v/>
      </c>
      <c r="F179" s="16" t="str">
        <f t="shared" si="27"/>
        <v/>
      </c>
      <c r="G179" s="17" t="str">
        <f t="shared" si="28"/>
        <v/>
      </c>
      <c r="H179" s="17" t="str">
        <f t="shared" si="20"/>
        <v/>
      </c>
      <c r="I179" s="16" t="str">
        <f t="shared" si="29"/>
        <v/>
      </c>
      <c r="K179" s="14" t="e">
        <f t="shared" si="26"/>
        <v>#N/A</v>
      </c>
      <c r="L179" s="8" t="e">
        <f t="shared" si="21"/>
        <v>#N/A</v>
      </c>
      <c r="M179" s="8" t="e">
        <f t="shared" si="22"/>
        <v>#N/A</v>
      </c>
    </row>
    <row r="180" spans="2:13" x14ac:dyDescent="0.35">
      <c r="B180" s="15" t="str">
        <f t="shared" si="23"/>
        <v/>
      </c>
      <c r="C180" s="14">
        <f t="shared" si="24"/>
        <v>48000</v>
      </c>
      <c r="E180" s="16" t="str">
        <f t="shared" si="25"/>
        <v/>
      </c>
      <c r="F180" s="16" t="str">
        <f t="shared" si="27"/>
        <v/>
      </c>
      <c r="G180" s="17" t="str">
        <f t="shared" si="28"/>
        <v/>
      </c>
      <c r="H180" s="17" t="str">
        <f t="shared" si="20"/>
        <v/>
      </c>
      <c r="I180" s="16" t="str">
        <f t="shared" si="29"/>
        <v/>
      </c>
      <c r="K180" s="14" t="e">
        <f t="shared" si="26"/>
        <v>#N/A</v>
      </c>
      <c r="L180" s="8" t="e">
        <f t="shared" si="21"/>
        <v>#N/A</v>
      </c>
      <c r="M180" s="8" t="e">
        <f t="shared" si="22"/>
        <v>#N/A</v>
      </c>
    </row>
    <row r="181" spans="2:13" x14ac:dyDescent="0.35">
      <c r="B181" s="15" t="str">
        <f t="shared" si="23"/>
        <v/>
      </c>
      <c r="C181" s="14">
        <f t="shared" si="24"/>
        <v>48030</v>
      </c>
      <c r="E181" s="16" t="str">
        <f t="shared" si="25"/>
        <v/>
      </c>
      <c r="F181" s="16" t="str">
        <f t="shared" si="27"/>
        <v/>
      </c>
      <c r="G181" s="17" t="str">
        <f t="shared" si="28"/>
        <v/>
      </c>
      <c r="H181" s="17" t="str">
        <f t="shared" si="20"/>
        <v/>
      </c>
      <c r="I181" s="16" t="str">
        <f t="shared" si="29"/>
        <v/>
      </c>
      <c r="K181" s="14" t="e">
        <f t="shared" si="26"/>
        <v>#N/A</v>
      </c>
      <c r="L181" s="8" t="e">
        <f t="shared" si="21"/>
        <v>#N/A</v>
      </c>
      <c r="M181" s="8" t="e">
        <f t="shared" si="22"/>
        <v>#N/A</v>
      </c>
    </row>
    <row r="182" spans="2:13" x14ac:dyDescent="0.35">
      <c r="B182" s="15" t="str">
        <f t="shared" si="23"/>
        <v/>
      </c>
      <c r="C182" s="14">
        <f t="shared" si="24"/>
        <v>48061</v>
      </c>
      <c r="E182" s="16" t="str">
        <f t="shared" si="25"/>
        <v/>
      </c>
      <c r="F182" s="16" t="str">
        <f t="shared" si="27"/>
        <v/>
      </c>
      <c r="G182" s="17" t="str">
        <f t="shared" si="28"/>
        <v/>
      </c>
      <c r="H182" s="17" t="str">
        <f t="shared" si="20"/>
        <v/>
      </c>
      <c r="I182" s="16" t="str">
        <f t="shared" si="29"/>
        <v/>
      </c>
      <c r="K182" s="14" t="e">
        <f t="shared" si="26"/>
        <v>#N/A</v>
      </c>
      <c r="L182" s="8" t="e">
        <f t="shared" si="21"/>
        <v>#N/A</v>
      </c>
      <c r="M182" s="8" t="e">
        <f t="shared" si="22"/>
        <v>#N/A</v>
      </c>
    </row>
    <row r="183" spans="2:13" x14ac:dyDescent="0.35">
      <c r="B183" s="15" t="str">
        <f t="shared" si="23"/>
        <v/>
      </c>
      <c r="C183" s="14">
        <f t="shared" si="24"/>
        <v>48092</v>
      </c>
      <c r="E183" s="16" t="str">
        <f t="shared" si="25"/>
        <v/>
      </c>
      <c r="F183" s="16" t="str">
        <f t="shared" si="27"/>
        <v/>
      </c>
      <c r="G183" s="17" t="str">
        <f t="shared" si="28"/>
        <v/>
      </c>
      <c r="H183" s="17" t="str">
        <f t="shared" si="20"/>
        <v/>
      </c>
      <c r="I183" s="16" t="str">
        <f t="shared" si="29"/>
        <v/>
      </c>
      <c r="K183" s="14" t="e">
        <f t="shared" si="26"/>
        <v>#N/A</v>
      </c>
      <c r="L183" s="8" t="e">
        <f t="shared" si="21"/>
        <v>#N/A</v>
      </c>
      <c r="M183" s="8" t="e">
        <f t="shared" si="22"/>
        <v>#N/A</v>
      </c>
    </row>
    <row r="184" spans="2:13" x14ac:dyDescent="0.35">
      <c r="B184" s="15" t="str">
        <f t="shared" si="23"/>
        <v/>
      </c>
      <c r="C184" s="14">
        <f t="shared" si="24"/>
        <v>48122</v>
      </c>
      <c r="E184" s="16" t="str">
        <f t="shared" si="25"/>
        <v/>
      </c>
      <c r="F184" s="16" t="str">
        <f t="shared" si="27"/>
        <v/>
      </c>
      <c r="G184" s="17" t="str">
        <f t="shared" si="28"/>
        <v/>
      </c>
      <c r="H184" s="17" t="str">
        <f t="shared" si="20"/>
        <v/>
      </c>
      <c r="I184" s="16" t="str">
        <f t="shared" si="29"/>
        <v/>
      </c>
      <c r="K184" s="14" t="e">
        <f t="shared" si="26"/>
        <v>#N/A</v>
      </c>
      <c r="L184" s="8" t="e">
        <f t="shared" si="21"/>
        <v>#N/A</v>
      </c>
      <c r="M184" s="8" t="e">
        <f t="shared" si="22"/>
        <v>#N/A</v>
      </c>
    </row>
    <row r="185" spans="2:13" x14ac:dyDescent="0.35">
      <c r="B185" s="15" t="str">
        <f t="shared" si="23"/>
        <v/>
      </c>
      <c r="C185" s="14">
        <f t="shared" si="24"/>
        <v>48153</v>
      </c>
      <c r="E185" s="16" t="str">
        <f t="shared" si="25"/>
        <v/>
      </c>
      <c r="F185" s="16" t="str">
        <f t="shared" si="27"/>
        <v/>
      </c>
      <c r="G185" s="17" t="str">
        <f t="shared" si="28"/>
        <v/>
      </c>
      <c r="H185" s="17" t="str">
        <f t="shared" si="20"/>
        <v/>
      </c>
      <c r="I185" s="16" t="str">
        <f t="shared" si="29"/>
        <v/>
      </c>
      <c r="K185" s="14" t="e">
        <f t="shared" si="26"/>
        <v>#N/A</v>
      </c>
      <c r="L185" s="8" t="e">
        <f t="shared" si="21"/>
        <v>#N/A</v>
      </c>
      <c r="M185" s="8" t="e">
        <f t="shared" si="22"/>
        <v>#N/A</v>
      </c>
    </row>
    <row r="186" spans="2:13" x14ac:dyDescent="0.35">
      <c r="B186" s="15" t="str">
        <f t="shared" si="23"/>
        <v/>
      </c>
      <c r="C186" s="14">
        <f t="shared" si="24"/>
        <v>48183</v>
      </c>
      <c r="E186" s="16" t="str">
        <f t="shared" si="25"/>
        <v/>
      </c>
      <c r="F186" s="16" t="str">
        <f t="shared" si="27"/>
        <v/>
      </c>
      <c r="G186" s="17" t="str">
        <f t="shared" si="28"/>
        <v/>
      </c>
      <c r="H186" s="17" t="str">
        <f t="shared" si="20"/>
        <v/>
      </c>
      <c r="I186" s="16" t="str">
        <f t="shared" si="29"/>
        <v/>
      </c>
      <c r="K186" s="14" t="e">
        <f t="shared" si="26"/>
        <v>#N/A</v>
      </c>
      <c r="L186" s="8" t="e">
        <f t="shared" si="21"/>
        <v>#N/A</v>
      </c>
      <c r="M186" s="8" t="e">
        <f t="shared" si="22"/>
        <v>#N/A</v>
      </c>
    </row>
    <row r="187" spans="2:13" x14ac:dyDescent="0.35">
      <c r="B187" s="15" t="str">
        <f t="shared" si="23"/>
        <v/>
      </c>
      <c r="C187" s="14">
        <f t="shared" si="24"/>
        <v>48214</v>
      </c>
      <c r="E187" s="16" t="str">
        <f t="shared" si="25"/>
        <v/>
      </c>
      <c r="F187" s="16" t="str">
        <f t="shared" si="27"/>
        <v/>
      </c>
      <c r="G187" s="17" t="str">
        <f t="shared" si="28"/>
        <v/>
      </c>
      <c r="H187" s="17" t="str">
        <f t="shared" si="20"/>
        <v/>
      </c>
      <c r="I187" s="16" t="str">
        <f t="shared" si="29"/>
        <v/>
      </c>
      <c r="K187" s="14" t="e">
        <f t="shared" si="26"/>
        <v>#N/A</v>
      </c>
      <c r="L187" s="8" t="e">
        <f t="shared" si="21"/>
        <v>#N/A</v>
      </c>
      <c r="M187" s="8" t="e">
        <f t="shared" si="22"/>
        <v>#N/A</v>
      </c>
    </row>
    <row r="188" spans="2:13" x14ac:dyDescent="0.35">
      <c r="B188" s="15" t="str">
        <f t="shared" si="23"/>
        <v/>
      </c>
      <c r="C188" s="14">
        <f t="shared" si="24"/>
        <v>48245</v>
      </c>
      <c r="E188" s="16" t="str">
        <f t="shared" si="25"/>
        <v/>
      </c>
      <c r="F188" s="16" t="str">
        <f t="shared" si="27"/>
        <v/>
      </c>
      <c r="G188" s="17" t="str">
        <f t="shared" si="28"/>
        <v/>
      </c>
      <c r="H188" s="17" t="str">
        <f t="shared" si="20"/>
        <v/>
      </c>
      <c r="I188" s="16" t="str">
        <f t="shared" si="29"/>
        <v/>
      </c>
      <c r="K188" s="14" t="e">
        <f t="shared" si="26"/>
        <v>#N/A</v>
      </c>
      <c r="L188" s="8" t="e">
        <f t="shared" si="21"/>
        <v>#N/A</v>
      </c>
      <c r="M188" s="8" t="e">
        <f t="shared" si="22"/>
        <v>#N/A</v>
      </c>
    </row>
    <row r="189" spans="2:13" x14ac:dyDescent="0.35">
      <c r="B189" s="15" t="str">
        <f t="shared" si="23"/>
        <v/>
      </c>
      <c r="C189" s="14">
        <f t="shared" si="24"/>
        <v>48274</v>
      </c>
      <c r="E189" s="16" t="str">
        <f t="shared" si="25"/>
        <v/>
      </c>
      <c r="F189" s="16" t="str">
        <f t="shared" si="27"/>
        <v/>
      </c>
      <c r="G189" s="17" t="str">
        <f t="shared" si="28"/>
        <v/>
      </c>
      <c r="H189" s="17" t="str">
        <f t="shared" si="20"/>
        <v/>
      </c>
      <c r="I189" s="16" t="str">
        <f t="shared" si="29"/>
        <v/>
      </c>
      <c r="K189" s="14" t="e">
        <f t="shared" si="26"/>
        <v>#N/A</v>
      </c>
      <c r="L189" s="8" t="e">
        <f t="shared" si="21"/>
        <v>#N/A</v>
      </c>
      <c r="M189" s="8" t="e">
        <f t="shared" si="22"/>
        <v>#N/A</v>
      </c>
    </row>
    <row r="190" spans="2:13" x14ac:dyDescent="0.35">
      <c r="B190" s="15" t="str">
        <f t="shared" si="23"/>
        <v/>
      </c>
      <c r="C190" s="14">
        <f t="shared" si="24"/>
        <v>48305</v>
      </c>
      <c r="E190" s="16" t="str">
        <f t="shared" si="25"/>
        <v/>
      </c>
      <c r="F190" s="16" t="str">
        <f t="shared" si="27"/>
        <v/>
      </c>
      <c r="G190" s="17" t="str">
        <f t="shared" si="28"/>
        <v/>
      </c>
      <c r="H190" s="17" t="str">
        <f t="shared" si="20"/>
        <v/>
      </c>
      <c r="I190" s="16" t="str">
        <f t="shared" si="29"/>
        <v/>
      </c>
      <c r="K190" s="14" t="e">
        <f t="shared" si="26"/>
        <v>#N/A</v>
      </c>
      <c r="L190" s="8" t="e">
        <f t="shared" si="21"/>
        <v>#N/A</v>
      </c>
      <c r="M190" s="8" t="e">
        <f t="shared" si="22"/>
        <v>#N/A</v>
      </c>
    </row>
    <row r="191" spans="2:13" x14ac:dyDescent="0.35">
      <c r="B191" s="15" t="str">
        <f t="shared" si="23"/>
        <v/>
      </c>
      <c r="C191" s="14">
        <f t="shared" si="24"/>
        <v>48335</v>
      </c>
      <c r="E191" s="16" t="str">
        <f t="shared" si="25"/>
        <v/>
      </c>
      <c r="F191" s="16" t="str">
        <f t="shared" si="27"/>
        <v/>
      </c>
      <c r="G191" s="17" t="str">
        <f t="shared" si="28"/>
        <v/>
      </c>
      <c r="H191" s="17" t="str">
        <f t="shared" si="20"/>
        <v/>
      </c>
      <c r="I191" s="16" t="str">
        <f t="shared" si="29"/>
        <v/>
      </c>
      <c r="K191" s="14" t="e">
        <f t="shared" si="26"/>
        <v>#N/A</v>
      </c>
      <c r="L191" s="8" t="e">
        <f t="shared" si="21"/>
        <v>#N/A</v>
      </c>
      <c r="M191" s="8" t="e">
        <f t="shared" si="22"/>
        <v>#N/A</v>
      </c>
    </row>
    <row r="192" spans="2:13" x14ac:dyDescent="0.35">
      <c r="B192" s="15" t="str">
        <f t="shared" si="23"/>
        <v/>
      </c>
      <c r="C192" s="14">
        <f t="shared" si="24"/>
        <v>48366</v>
      </c>
      <c r="E192" s="16" t="str">
        <f t="shared" si="25"/>
        <v/>
      </c>
      <c r="F192" s="16" t="str">
        <f t="shared" si="27"/>
        <v/>
      </c>
      <c r="G192" s="17" t="str">
        <f t="shared" si="28"/>
        <v/>
      </c>
      <c r="H192" s="17" t="str">
        <f t="shared" si="20"/>
        <v/>
      </c>
      <c r="I192" s="16" t="str">
        <f t="shared" si="29"/>
        <v/>
      </c>
      <c r="K192" s="14" t="e">
        <f t="shared" si="26"/>
        <v>#N/A</v>
      </c>
      <c r="L192" s="8" t="e">
        <f t="shared" si="21"/>
        <v>#N/A</v>
      </c>
      <c r="M192" s="8" t="e">
        <f t="shared" si="22"/>
        <v>#N/A</v>
      </c>
    </row>
    <row r="193" spans="2:13" x14ac:dyDescent="0.35">
      <c r="B193" s="15" t="str">
        <f t="shared" si="23"/>
        <v/>
      </c>
      <c r="C193" s="14">
        <f t="shared" si="24"/>
        <v>48396</v>
      </c>
      <c r="E193" s="16" t="str">
        <f t="shared" si="25"/>
        <v/>
      </c>
      <c r="F193" s="16" t="str">
        <f t="shared" si="27"/>
        <v/>
      </c>
      <c r="G193" s="17" t="str">
        <f t="shared" si="28"/>
        <v/>
      </c>
      <c r="H193" s="17" t="str">
        <f t="shared" si="20"/>
        <v/>
      </c>
      <c r="I193" s="16" t="str">
        <f t="shared" si="29"/>
        <v/>
      </c>
      <c r="K193" s="14" t="e">
        <f t="shared" si="26"/>
        <v>#N/A</v>
      </c>
      <c r="L193" s="8" t="e">
        <f t="shared" si="21"/>
        <v>#N/A</v>
      </c>
      <c r="M193" s="8" t="e">
        <f t="shared" si="22"/>
        <v>#N/A</v>
      </c>
    </row>
    <row r="194" spans="2:13" x14ac:dyDescent="0.35">
      <c r="B194" s="15" t="str">
        <f t="shared" si="23"/>
        <v/>
      </c>
      <c r="C194" s="14">
        <f t="shared" si="24"/>
        <v>48427</v>
      </c>
      <c r="E194" s="16" t="str">
        <f t="shared" si="25"/>
        <v/>
      </c>
      <c r="F194" s="16" t="str">
        <f t="shared" si="27"/>
        <v/>
      </c>
      <c r="G194" s="17" t="str">
        <f t="shared" si="28"/>
        <v/>
      </c>
      <c r="H194" s="17" t="str">
        <f t="shared" si="20"/>
        <v/>
      </c>
      <c r="I194" s="16" t="str">
        <f t="shared" si="29"/>
        <v/>
      </c>
      <c r="K194" s="14" t="e">
        <f t="shared" si="26"/>
        <v>#N/A</v>
      </c>
      <c r="L194" s="8" t="e">
        <f t="shared" si="21"/>
        <v>#N/A</v>
      </c>
      <c r="M194" s="8" t="e">
        <f t="shared" si="22"/>
        <v>#N/A</v>
      </c>
    </row>
    <row r="195" spans="2:13" x14ac:dyDescent="0.35">
      <c r="B195" s="15" t="str">
        <f t="shared" si="23"/>
        <v/>
      </c>
      <c r="C195" s="14">
        <f t="shared" si="24"/>
        <v>48458</v>
      </c>
      <c r="E195" s="16" t="str">
        <f t="shared" si="25"/>
        <v/>
      </c>
      <c r="F195" s="16" t="str">
        <f t="shared" si="27"/>
        <v/>
      </c>
      <c r="G195" s="17" t="str">
        <f t="shared" si="28"/>
        <v/>
      </c>
      <c r="H195" s="17" t="str">
        <f t="shared" si="20"/>
        <v/>
      </c>
      <c r="I195" s="16" t="str">
        <f t="shared" si="29"/>
        <v/>
      </c>
      <c r="K195" s="14" t="e">
        <f t="shared" si="26"/>
        <v>#N/A</v>
      </c>
      <c r="L195" s="8" t="e">
        <f t="shared" si="21"/>
        <v>#N/A</v>
      </c>
      <c r="M195" s="8" t="e">
        <f t="shared" si="22"/>
        <v>#N/A</v>
      </c>
    </row>
    <row r="196" spans="2:13" x14ac:dyDescent="0.35">
      <c r="B196" s="15" t="str">
        <f t="shared" si="23"/>
        <v/>
      </c>
      <c r="C196" s="14">
        <f t="shared" si="24"/>
        <v>48488</v>
      </c>
      <c r="E196" s="16" t="str">
        <f t="shared" si="25"/>
        <v/>
      </c>
      <c r="F196" s="16" t="str">
        <f t="shared" si="27"/>
        <v/>
      </c>
      <c r="G196" s="17" t="str">
        <f t="shared" si="28"/>
        <v/>
      </c>
      <c r="H196" s="17" t="str">
        <f t="shared" si="20"/>
        <v/>
      </c>
      <c r="I196" s="16" t="str">
        <f t="shared" si="29"/>
        <v/>
      </c>
      <c r="K196" s="14" t="e">
        <f t="shared" si="26"/>
        <v>#N/A</v>
      </c>
      <c r="L196" s="8" t="e">
        <f t="shared" si="21"/>
        <v>#N/A</v>
      </c>
      <c r="M196" s="8" t="e">
        <f t="shared" si="22"/>
        <v>#N/A</v>
      </c>
    </row>
    <row r="197" spans="2:13" x14ac:dyDescent="0.35">
      <c r="B197" s="15" t="str">
        <f t="shared" si="23"/>
        <v/>
      </c>
      <c r="C197" s="14">
        <f t="shared" si="24"/>
        <v>48519</v>
      </c>
      <c r="E197" s="16" t="str">
        <f t="shared" si="25"/>
        <v/>
      </c>
      <c r="F197" s="16" t="str">
        <f t="shared" si="27"/>
        <v/>
      </c>
      <c r="G197" s="17" t="str">
        <f t="shared" si="28"/>
        <v/>
      </c>
      <c r="H197" s="17" t="str">
        <f t="shared" si="20"/>
        <v/>
      </c>
      <c r="I197" s="16" t="str">
        <f t="shared" si="29"/>
        <v/>
      </c>
      <c r="K197" s="14" t="e">
        <f t="shared" si="26"/>
        <v>#N/A</v>
      </c>
      <c r="L197" s="8" t="e">
        <f t="shared" si="21"/>
        <v>#N/A</v>
      </c>
      <c r="M197" s="8" t="e">
        <f t="shared" si="22"/>
        <v>#N/A</v>
      </c>
    </row>
    <row r="198" spans="2:13" x14ac:dyDescent="0.35">
      <c r="B198" s="15" t="str">
        <f t="shared" si="23"/>
        <v/>
      </c>
      <c r="C198" s="14">
        <f t="shared" si="24"/>
        <v>48549</v>
      </c>
      <c r="E198" s="16" t="str">
        <f t="shared" si="25"/>
        <v/>
      </c>
      <c r="F198" s="16" t="str">
        <f t="shared" si="27"/>
        <v/>
      </c>
      <c r="G198" s="17" t="str">
        <f t="shared" si="28"/>
        <v/>
      </c>
      <c r="H198" s="17" t="str">
        <f t="shared" si="20"/>
        <v/>
      </c>
      <c r="I198" s="16" t="str">
        <f t="shared" si="29"/>
        <v/>
      </c>
      <c r="K198" s="14" t="e">
        <f t="shared" si="26"/>
        <v>#N/A</v>
      </c>
      <c r="L198" s="8" t="e">
        <f t="shared" si="21"/>
        <v>#N/A</v>
      </c>
      <c r="M198" s="8" t="e">
        <f t="shared" si="22"/>
        <v>#N/A</v>
      </c>
    </row>
    <row r="199" spans="2:13" x14ac:dyDescent="0.35">
      <c r="B199" s="15" t="str">
        <f t="shared" si="23"/>
        <v/>
      </c>
      <c r="C199" s="14">
        <f t="shared" si="24"/>
        <v>48580</v>
      </c>
      <c r="E199" s="16" t="str">
        <f t="shared" si="25"/>
        <v/>
      </c>
      <c r="F199" s="16" t="str">
        <f t="shared" si="27"/>
        <v/>
      </c>
      <c r="G199" s="17" t="str">
        <f t="shared" si="28"/>
        <v/>
      </c>
      <c r="H199" s="17" t="str">
        <f t="shared" si="20"/>
        <v/>
      </c>
      <c r="I199" s="16" t="str">
        <f t="shared" si="29"/>
        <v/>
      </c>
      <c r="K199" s="14" t="e">
        <f t="shared" si="26"/>
        <v>#N/A</v>
      </c>
      <c r="L199" s="8" t="e">
        <f t="shared" si="21"/>
        <v>#N/A</v>
      </c>
      <c r="M199" s="8" t="e">
        <f t="shared" si="22"/>
        <v>#N/A</v>
      </c>
    </row>
    <row r="200" spans="2:13" x14ac:dyDescent="0.35">
      <c r="B200" s="15" t="str">
        <f t="shared" si="23"/>
        <v/>
      </c>
      <c r="C200" s="14">
        <f t="shared" si="24"/>
        <v>48611</v>
      </c>
      <c r="E200" s="16" t="str">
        <f t="shared" si="25"/>
        <v/>
      </c>
      <c r="F200" s="16" t="str">
        <f t="shared" si="27"/>
        <v/>
      </c>
      <c r="G200" s="17" t="str">
        <f t="shared" si="28"/>
        <v/>
      </c>
      <c r="H200" s="17" t="str">
        <f t="shared" si="20"/>
        <v/>
      </c>
      <c r="I200" s="16" t="str">
        <f t="shared" si="29"/>
        <v/>
      </c>
      <c r="K200" s="14" t="e">
        <f t="shared" si="26"/>
        <v>#N/A</v>
      </c>
      <c r="L200" s="8" t="e">
        <f t="shared" si="21"/>
        <v>#N/A</v>
      </c>
      <c r="M200" s="8" t="e">
        <f t="shared" si="22"/>
        <v>#N/A</v>
      </c>
    </row>
    <row r="201" spans="2:13" x14ac:dyDescent="0.35">
      <c r="B201" s="15" t="str">
        <f t="shared" si="23"/>
        <v/>
      </c>
      <c r="C201" s="14">
        <f t="shared" si="24"/>
        <v>48639</v>
      </c>
      <c r="E201" s="16" t="str">
        <f t="shared" si="25"/>
        <v/>
      </c>
      <c r="F201" s="16" t="str">
        <f t="shared" si="27"/>
        <v/>
      </c>
      <c r="G201" s="17" t="str">
        <f t="shared" si="28"/>
        <v/>
      </c>
      <c r="H201" s="17" t="str">
        <f t="shared" si="20"/>
        <v/>
      </c>
      <c r="I201" s="16" t="str">
        <f t="shared" si="29"/>
        <v/>
      </c>
      <c r="K201" s="14" t="e">
        <f t="shared" si="26"/>
        <v>#N/A</v>
      </c>
      <c r="L201" s="8" t="e">
        <f t="shared" si="21"/>
        <v>#N/A</v>
      </c>
      <c r="M201" s="8" t="e">
        <f t="shared" si="22"/>
        <v>#N/A</v>
      </c>
    </row>
    <row r="202" spans="2:13" x14ac:dyDescent="0.35">
      <c r="B202" s="15" t="str">
        <f t="shared" si="23"/>
        <v/>
      </c>
      <c r="C202" s="14">
        <f t="shared" si="24"/>
        <v>48670</v>
      </c>
      <c r="E202" s="16" t="str">
        <f t="shared" si="25"/>
        <v/>
      </c>
      <c r="F202" s="16" t="str">
        <f t="shared" si="27"/>
        <v/>
      </c>
      <c r="G202" s="17" t="str">
        <f t="shared" si="28"/>
        <v/>
      </c>
      <c r="H202" s="17" t="str">
        <f t="shared" si="20"/>
        <v/>
      </c>
      <c r="I202" s="16" t="str">
        <f t="shared" si="29"/>
        <v/>
      </c>
      <c r="K202" s="14" t="e">
        <f t="shared" si="26"/>
        <v>#N/A</v>
      </c>
      <c r="L202" s="8" t="e">
        <f t="shared" si="21"/>
        <v>#N/A</v>
      </c>
      <c r="M202" s="8" t="e">
        <f t="shared" si="22"/>
        <v>#N/A</v>
      </c>
    </row>
    <row r="203" spans="2:13" x14ac:dyDescent="0.35">
      <c r="B203" s="15" t="str">
        <f t="shared" si="23"/>
        <v/>
      </c>
      <c r="C203" s="14">
        <f t="shared" si="24"/>
        <v>48700</v>
      </c>
      <c r="E203" s="16" t="str">
        <f t="shared" si="25"/>
        <v/>
      </c>
      <c r="F203" s="16" t="str">
        <f t="shared" si="27"/>
        <v/>
      </c>
      <c r="G203" s="17" t="str">
        <f t="shared" si="28"/>
        <v/>
      </c>
      <c r="H203" s="17" t="str">
        <f t="shared" si="20"/>
        <v/>
      </c>
      <c r="I203" s="16" t="str">
        <f t="shared" si="29"/>
        <v/>
      </c>
      <c r="K203" s="14" t="e">
        <f t="shared" si="26"/>
        <v>#N/A</v>
      </c>
      <c r="L203" s="8" t="e">
        <f t="shared" si="21"/>
        <v>#N/A</v>
      </c>
      <c r="M203" s="8" t="e">
        <f t="shared" si="22"/>
        <v>#N/A</v>
      </c>
    </row>
    <row r="204" spans="2:13" x14ac:dyDescent="0.35">
      <c r="B204" s="15" t="str">
        <f t="shared" si="23"/>
        <v/>
      </c>
      <c r="C204" s="14">
        <f t="shared" si="24"/>
        <v>48731</v>
      </c>
      <c r="E204" s="16" t="str">
        <f t="shared" si="25"/>
        <v/>
      </c>
      <c r="F204" s="16" t="str">
        <f t="shared" si="27"/>
        <v/>
      </c>
      <c r="G204" s="17" t="str">
        <f t="shared" si="28"/>
        <v/>
      </c>
      <c r="H204" s="17" t="str">
        <f t="shared" si="20"/>
        <v/>
      </c>
      <c r="I204" s="16" t="str">
        <f t="shared" si="29"/>
        <v/>
      </c>
      <c r="K204" s="14" t="e">
        <f t="shared" si="26"/>
        <v>#N/A</v>
      </c>
      <c r="L204" s="8" t="e">
        <f t="shared" si="21"/>
        <v>#N/A</v>
      </c>
      <c r="M204" s="8" t="e">
        <f t="shared" si="22"/>
        <v>#N/A</v>
      </c>
    </row>
    <row r="205" spans="2:13" x14ac:dyDescent="0.35">
      <c r="B205" s="15" t="str">
        <f t="shared" si="23"/>
        <v/>
      </c>
      <c r="C205" s="14">
        <f t="shared" si="24"/>
        <v>48761</v>
      </c>
      <c r="E205" s="16" t="str">
        <f t="shared" si="25"/>
        <v/>
      </c>
      <c r="F205" s="16" t="str">
        <f t="shared" si="27"/>
        <v/>
      </c>
      <c r="G205" s="17" t="str">
        <f t="shared" si="28"/>
        <v/>
      </c>
      <c r="H205" s="17" t="str">
        <f t="shared" si="20"/>
        <v/>
      </c>
      <c r="I205" s="16" t="str">
        <f t="shared" si="29"/>
        <v/>
      </c>
      <c r="K205" s="14" t="e">
        <f t="shared" si="26"/>
        <v>#N/A</v>
      </c>
      <c r="L205" s="8" t="e">
        <f t="shared" si="21"/>
        <v>#N/A</v>
      </c>
      <c r="M205" s="8" t="e">
        <f t="shared" si="22"/>
        <v>#N/A</v>
      </c>
    </row>
    <row r="206" spans="2:13" x14ac:dyDescent="0.35">
      <c r="B206" s="15" t="str">
        <f t="shared" si="23"/>
        <v/>
      </c>
      <c r="C206" s="14">
        <f t="shared" si="24"/>
        <v>48792</v>
      </c>
      <c r="E206" s="16" t="str">
        <f t="shared" si="25"/>
        <v/>
      </c>
      <c r="F206" s="16" t="str">
        <f t="shared" si="27"/>
        <v/>
      </c>
      <c r="G206" s="17" t="str">
        <f t="shared" si="28"/>
        <v/>
      </c>
      <c r="H206" s="17" t="str">
        <f t="shared" si="20"/>
        <v/>
      </c>
      <c r="I206" s="16" t="str">
        <f t="shared" si="29"/>
        <v/>
      </c>
      <c r="K206" s="14" t="e">
        <f t="shared" si="26"/>
        <v>#N/A</v>
      </c>
      <c r="L206" s="8" t="e">
        <f t="shared" si="21"/>
        <v>#N/A</v>
      </c>
      <c r="M206" s="8" t="e">
        <f t="shared" si="22"/>
        <v>#N/A</v>
      </c>
    </row>
    <row r="207" spans="2:13" x14ac:dyDescent="0.35">
      <c r="B207" s="15" t="str">
        <f t="shared" si="23"/>
        <v/>
      </c>
      <c r="C207" s="14">
        <f t="shared" si="24"/>
        <v>48823</v>
      </c>
      <c r="E207" s="16" t="str">
        <f t="shared" si="25"/>
        <v/>
      </c>
      <c r="F207" s="16" t="str">
        <f t="shared" si="27"/>
        <v/>
      </c>
      <c r="G207" s="17" t="str">
        <f t="shared" si="28"/>
        <v/>
      </c>
      <c r="H207" s="17" t="str">
        <f t="shared" si="20"/>
        <v/>
      </c>
      <c r="I207" s="16" t="str">
        <f t="shared" si="29"/>
        <v/>
      </c>
      <c r="K207" s="14" t="e">
        <f t="shared" si="26"/>
        <v>#N/A</v>
      </c>
      <c r="L207" s="8" t="e">
        <f t="shared" si="21"/>
        <v>#N/A</v>
      </c>
      <c r="M207" s="8" t="e">
        <f t="shared" si="22"/>
        <v>#N/A</v>
      </c>
    </row>
    <row r="208" spans="2:13" x14ac:dyDescent="0.35">
      <c r="B208" s="15" t="str">
        <f t="shared" si="23"/>
        <v/>
      </c>
      <c r="C208" s="14">
        <f t="shared" si="24"/>
        <v>48853</v>
      </c>
      <c r="E208" s="16" t="str">
        <f t="shared" si="25"/>
        <v/>
      </c>
      <c r="F208" s="16" t="str">
        <f t="shared" si="27"/>
        <v/>
      </c>
      <c r="G208" s="17" t="str">
        <f t="shared" si="28"/>
        <v/>
      </c>
      <c r="H208" s="17" t="str">
        <f t="shared" si="20"/>
        <v/>
      </c>
      <c r="I208" s="16" t="str">
        <f t="shared" si="29"/>
        <v/>
      </c>
      <c r="K208" s="14" t="e">
        <f t="shared" si="26"/>
        <v>#N/A</v>
      </c>
      <c r="L208" s="8" t="e">
        <f t="shared" si="21"/>
        <v>#N/A</v>
      </c>
      <c r="M208" s="8" t="e">
        <f t="shared" si="22"/>
        <v>#N/A</v>
      </c>
    </row>
    <row r="209" spans="2:13" x14ac:dyDescent="0.35">
      <c r="B209" s="15" t="str">
        <f t="shared" si="23"/>
        <v/>
      </c>
      <c r="C209" s="14">
        <f t="shared" si="24"/>
        <v>48884</v>
      </c>
      <c r="E209" s="16" t="str">
        <f t="shared" si="25"/>
        <v/>
      </c>
      <c r="F209" s="16" t="str">
        <f t="shared" si="27"/>
        <v/>
      </c>
      <c r="G209" s="17" t="str">
        <f t="shared" si="28"/>
        <v/>
      </c>
      <c r="H209" s="17" t="str">
        <f t="shared" si="20"/>
        <v/>
      </c>
      <c r="I209" s="16" t="str">
        <f t="shared" si="29"/>
        <v/>
      </c>
      <c r="K209" s="14" t="e">
        <f t="shared" si="26"/>
        <v>#N/A</v>
      </c>
      <c r="L209" s="8" t="e">
        <f t="shared" si="21"/>
        <v>#N/A</v>
      </c>
      <c r="M209" s="8" t="e">
        <f t="shared" si="22"/>
        <v>#N/A</v>
      </c>
    </row>
    <row r="210" spans="2:13" x14ac:dyDescent="0.35">
      <c r="B210" s="15" t="str">
        <f t="shared" si="23"/>
        <v/>
      </c>
      <c r="C210" s="14">
        <f t="shared" si="24"/>
        <v>48914</v>
      </c>
      <c r="E210" s="16" t="str">
        <f t="shared" si="25"/>
        <v/>
      </c>
      <c r="F210" s="16" t="str">
        <f t="shared" si="27"/>
        <v/>
      </c>
      <c r="G210" s="17" t="str">
        <f t="shared" si="28"/>
        <v/>
      </c>
      <c r="H210" s="17" t="str">
        <f t="shared" si="20"/>
        <v/>
      </c>
      <c r="I210" s="16" t="str">
        <f t="shared" si="29"/>
        <v/>
      </c>
      <c r="K210" s="14" t="e">
        <f t="shared" si="26"/>
        <v>#N/A</v>
      </c>
      <c r="L210" s="8" t="e">
        <f t="shared" si="21"/>
        <v>#N/A</v>
      </c>
      <c r="M210" s="8" t="e">
        <f t="shared" si="22"/>
        <v>#N/A</v>
      </c>
    </row>
    <row r="211" spans="2:13" x14ac:dyDescent="0.35">
      <c r="B211" s="15" t="str">
        <f t="shared" si="23"/>
        <v/>
      </c>
      <c r="C211" s="14">
        <f t="shared" si="24"/>
        <v>48945</v>
      </c>
      <c r="E211" s="16" t="str">
        <f t="shared" si="25"/>
        <v/>
      </c>
      <c r="F211" s="16" t="str">
        <f t="shared" si="27"/>
        <v/>
      </c>
      <c r="G211" s="17" t="str">
        <f t="shared" si="28"/>
        <v/>
      </c>
      <c r="H211" s="17" t="str">
        <f t="shared" si="20"/>
        <v/>
      </c>
      <c r="I211" s="16" t="str">
        <f t="shared" si="29"/>
        <v/>
      </c>
      <c r="K211" s="14" t="e">
        <f t="shared" si="26"/>
        <v>#N/A</v>
      </c>
      <c r="L211" s="8" t="e">
        <f t="shared" si="21"/>
        <v>#N/A</v>
      </c>
      <c r="M211" s="8" t="e">
        <f t="shared" si="22"/>
        <v>#N/A</v>
      </c>
    </row>
    <row r="212" spans="2:13" x14ac:dyDescent="0.35">
      <c r="B212" s="15" t="str">
        <f t="shared" si="23"/>
        <v/>
      </c>
      <c r="C212" s="14">
        <f t="shared" si="24"/>
        <v>48976</v>
      </c>
      <c r="E212" s="16" t="str">
        <f t="shared" si="25"/>
        <v/>
      </c>
      <c r="F212" s="16" t="str">
        <f t="shared" si="27"/>
        <v/>
      </c>
      <c r="G212" s="17" t="str">
        <f t="shared" si="28"/>
        <v/>
      </c>
      <c r="H212" s="17" t="str">
        <f t="shared" si="20"/>
        <v/>
      </c>
      <c r="I212" s="16" t="str">
        <f t="shared" si="29"/>
        <v/>
      </c>
      <c r="K212" s="14" t="e">
        <f t="shared" si="26"/>
        <v>#N/A</v>
      </c>
      <c r="L212" s="8" t="e">
        <f t="shared" si="21"/>
        <v>#N/A</v>
      </c>
      <c r="M212" s="8" t="e">
        <f t="shared" si="22"/>
        <v>#N/A</v>
      </c>
    </row>
    <row r="213" spans="2:13" x14ac:dyDescent="0.35">
      <c r="B213" s="15" t="str">
        <f t="shared" si="23"/>
        <v/>
      </c>
      <c r="C213" s="14">
        <f t="shared" si="24"/>
        <v>49004</v>
      </c>
      <c r="E213" s="16" t="str">
        <f t="shared" si="25"/>
        <v/>
      </c>
      <c r="F213" s="16" t="str">
        <f t="shared" si="27"/>
        <v/>
      </c>
      <c r="G213" s="17" t="str">
        <f t="shared" si="28"/>
        <v/>
      </c>
      <c r="H213" s="17" t="str">
        <f t="shared" si="20"/>
        <v/>
      </c>
      <c r="I213" s="16" t="str">
        <f t="shared" si="29"/>
        <v/>
      </c>
      <c r="K213" s="14" t="e">
        <f t="shared" si="26"/>
        <v>#N/A</v>
      </c>
      <c r="L213" s="8" t="e">
        <f t="shared" si="21"/>
        <v>#N/A</v>
      </c>
      <c r="M213" s="8" t="e">
        <f t="shared" si="22"/>
        <v>#N/A</v>
      </c>
    </row>
    <row r="214" spans="2:13" x14ac:dyDescent="0.35">
      <c r="B214" s="15" t="str">
        <f t="shared" si="23"/>
        <v/>
      </c>
      <c r="C214" s="14">
        <f t="shared" si="24"/>
        <v>49035</v>
      </c>
      <c r="E214" s="16" t="str">
        <f t="shared" si="25"/>
        <v/>
      </c>
      <c r="F214" s="16" t="str">
        <f t="shared" si="27"/>
        <v/>
      </c>
      <c r="G214" s="17" t="str">
        <f t="shared" si="28"/>
        <v/>
      </c>
      <c r="H214" s="17" t="str">
        <f t="shared" si="20"/>
        <v/>
      </c>
      <c r="I214" s="16" t="str">
        <f t="shared" si="29"/>
        <v/>
      </c>
      <c r="K214" s="14" t="e">
        <f t="shared" si="26"/>
        <v>#N/A</v>
      </c>
      <c r="L214" s="8" t="e">
        <f t="shared" si="21"/>
        <v>#N/A</v>
      </c>
      <c r="M214" s="8" t="e">
        <f t="shared" si="22"/>
        <v>#N/A</v>
      </c>
    </row>
    <row r="215" spans="2:13" x14ac:dyDescent="0.35">
      <c r="B215" s="15" t="str">
        <f t="shared" si="23"/>
        <v/>
      </c>
      <c r="C215" s="14">
        <f t="shared" si="24"/>
        <v>49065</v>
      </c>
      <c r="E215" s="16" t="str">
        <f t="shared" si="25"/>
        <v/>
      </c>
      <c r="F215" s="16" t="str">
        <f t="shared" si="27"/>
        <v/>
      </c>
      <c r="G215" s="17" t="str">
        <f t="shared" si="28"/>
        <v/>
      </c>
      <c r="H215" s="17" t="str">
        <f t="shared" si="20"/>
        <v/>
      </c>
      <c r="I215" s="16" t="str">
        <f t="shared" si="29"/>
        <v/>
      </c>
      <c r="K215" s="14" t="e">
        <f t="shared" si="26"/>
        <v>#N/A</v>
      </c>
      <c r="L215" s="8" t="e">
        <f t="shared" si="21"/>
        <v>#N/A</v>
      </c>
      <c r="M215" s="8" t="e">
        <f t="shared" si="22"/>
        <v>#N/A</v>
      </c>
    </row>
    <row r="216" spans="2:13" x14ac:dyDescent="0.35">
      <c r="B216" s="15" t="str">
        <f t="shared" si="23"/>
        <v/>
      </c>
      <c r="C216" s="14">
        <f t="shared" si="24"/>
        <v>49096</v>
      </c>
      <c r="E216" s="16" t="str">
        <f t="shared" si="25"/>
        <v/>
      </c>
      <c r="F216" s="16" t="str">
        <f t="shared" si="27"/>
        <v/>
      </c>
      <c r="G216" s="17" t="str">
        <f t="shared" si="28"/>
        <v/>
      </c>
      <c r="H216" s="17" t="str">
        <f t="shared" si="20"/>
        <v/>
      </c>
      <c r="I216" s="16" t="str">
        <f t="shared" si="29"/>
        <v/>
      </c>
      <c r="K216" s="14" t="e">
        <f t="shared" si="26"/>
        <v>#N/A</v>
      </c>
      <c r="L216" s="8" t="e">
        <f t="shared" si="21"/>
        <v>#N/A</v>
      </c>
      <c r="M216" s="8" t="e">
        <f t="shared" si="22"/>
        <v>#N/A</v>
      </c>
    </row>
    <row r="217" spans="2:13" x14ac:dyDescent="0.35">
      <c r="B217" s="15" t="str">
        <f t="shared" si="23"/>
        <v/>
      </c>
      <c r="C217" s="14">
        <f t="shared" si="24"/>
        <v>49126</v>
      </c>
      <c r="E217" s="16" t="str">
        <f t="shared" si="25"/>
        <v/>
      </c>
      <c r="F217" s="16" t="str">
        <f t="shared" si="27"/>
        <v/>
      </c>
      <c r="G217" s="17" t="str">
        <f t="shared" si="28"/>
        <v/>
      </c>
      <c r="H217" s="17" t="str">
        <f t="shared" si="20"/>
        <v/>
      </c>
      <c r="I217" s="16" t="str">
        <f t="shared" si="29"/>
        <v/>
      </c>
      <c r="K217" s="14" t="e">
        <f t="shared" si="26"/>
        <v>#N/A</v>
      </c>
      <c r="L217" s="8" t="e">
        <f t="shared" si="21"/>
        <v>#N/A</v>
      </c>
      <c r="M217" s="8" t="e">
        <f t="shared" si="22"/>
        <v>#N/A</v>
      </c>
    </row>
    <row r="218" spans="2:13" x14ac:dyDescent="0.35">
      <c r="B218" s="15" t="str">
        <f t="shared" si="23"/>
        <v/>
      </c>
      <c r="C218" s="14">
        <f t="shared" si="24"/>
        <v>49157</v>
      </c>
      <c r="E218" s="16" t="str">
        <f t="shared" si="25"/>
        <v/>
      </c>
      <c r="F218" s="16" t="str">
        <f t="shared" si="27"/>
        <v/>
      </c>
      <c r="G218" s="17" t="str">
        <f t="shared" si="28"/>
        <v/>
      </c>
      <c r="H218" s="17" t="str">
        <f t="shared" si="20"/>
        <v/>
      </c>
      <c r="I218" s="16" t="str">
        <f t="shared" si="29"/>
        <v/>
      </c>
      <c r="K218" s="14" t="e">
        <f t="shared" si="26"/>
        <v>#N/A</v>
      </c>
      <c r="L218" s="8" t="e">
        <f t="shared" si="21"/>
        <v>#N/A</v>
      </c>
      <c r="M218" s="8" t="e">
        <f t="shared" si="22"/>
        <v>#N/A</v>
      </c>
    </row>
    <row r="219" spans="2:13" x14ac:dyDescent="0.35">
      <c r="B219" s="15" t="str">
        <f t="shared" si="23"/>
        <v/>
      </c>
      <c r="C219" s="14">
        <f t="shared" si="24"/>
        <v>49188</v>
      </c>
      <c r="E219" s="16" t="str">
        <f t="shared" si="25"/>
        <v/>
      </c>
      <c r="F219" s="16" t="str">
        <f t="shared" si="27"/>
        <v/>
      </c>
      <c r="G219" s="17" t="str">
        <f t="shared" si="28"/>
        <v/>
      </c>
      <c r="H219" s="17" t="str">
        <f t="shared" si="20"/>
        <v/>
      </c>
      <c r="I219" s="16" t="str">
        <f t="shared" si="29"/>
        <v/>
      </c>
      <c r="K219" s="14" t="e">
        <f t="shared" si="26"/>
        <v>#N/A</v>
      </c>
      <c r="L219" s="8" t="e">
        <f t="shared" si="21"/>
        <v>#N/A</v>
      </c>
      <c r="M219" s="8" t="e">
        <f t="shared" si="22"/>
        <v>#N/A</v>
      </c>
    </row>
    <row r="220" spans="2:13" x14ac:dyDescent="0.35">
      <c r="B220" s="15" t="str">
        <f t="shared" si="23"/>
        <v/>
      </c>
      <c r="C220" s="14">
        <f t="shared" si="24"/>
        <v>49218</v>
      </c>
      <c r="E220" s="16" t="str">
        <f t="shared" si="25"/>
        <v/>
      </c>
      <c r="F220" s="16" t="str">
        <f t="shared" si="27"/>
        <v/>
      </c>
      <c r="G220" s="17" t="str">
        <f t="shared" si="28"/>
        <v/>
      </c>
      <c r="H220" s="17" t="str">
        <f t="shared" si="20"/>
        <v/>
      </c>
      <c r="I220" s="16" t="str">
        <f t="shared" si="29"/>
        <v/>
      </c>
      <c r="K220" s="14" t="e">
        <f t="shared" si="26"/>
        <v>#N/A</v>
      </c>
      <c r="L220" s="8" t="e">
        <f t="shared" si="21"/>
        <v>#N/A</v>
      </c>
      <c r="M220" s="8" t="e">
        <f t="shared" si="22"/>
        <v>#N/A</v>
      </c>
    </row>
    <row r="221" spans="2:13" x14ac:dyDescent="0.35">
      <c r="B221" s="15" t="str">
        <f t="shared" si="23"/>
        <v/>
      </c>
      <c r="C221" s="14">
        <f t="shared" si="24"/>
        <v>49249</v>
      </c>
      <c r="E221" s="16" t="str">
        <f t="shared" si="25"/>
        <v/>
      </c>
      <c r="F221" s="16" t="str">
        <f t="shared" si="27"/>
        <v/>
      </c>
      <c r="G221" s="17" t="str">
        <f t="shared" si="28"/>
        <v/>
      </c>
      <c r="H221" s="17" t="str">
        <f t="shared" si="20"/>
        <v/>
      </c>
      <c r="I221" s="16" t="str">
        <f t="shared" si="29"/>
        <v/>
      </c>
      <c r="K221" s="14" t="e">
        <f t="shared" si="26"/>
        <v>#N/A</v>
      </c>
      <c r="L221" s="8" t="e">
        <f t="shared" si="21"/>
        <v>#N/A</v>
      </c>
      <c r="M221" s="8" t="e">
        <f t="shared" si="22"/>
        <v>#N/A</v>
      </c>
    </row>
    <row r="222" spans="2:13" x14ac:dyDescent="0.35">
      <c r="B222" s="15" t="str">
        <f t="shared" si="23"/>
        <v/>
      </c>
      <c r="C222" s="14">
        <f t="shared" si="24"/>
        <v>49279</v>
      </c>
      <c r="E222" s="16" t="str">
        <f t="shared" si="25"/>
        <v/>
      </c>
      <c r="F222" s="16" t="str">
        <f t="shared" si="27"/>
        <v/>
      </c>
      <c r="G222" s="17" t="str">
        <f t="shared" si="28"/>
        <v/>
      </c>
      <c r="H222" s="17" t="str">
        <f t="shared" si="20"/>
        <v/>
      </c>
      <c r="I222" s="16" t="str">
        <f t="shared" si="29"/>
        <v/>
      </c>
      <c r="K222" s="14" t="e">
        <f t="shared" si="26"/>
        <v>#N/A</v>
      </c>
      <c r="L222" s="8" t="e">
        <f t="shared" si="21"/>
        <v>#N/A</v>
      </c>
      <c r="M222" s="8" t="e">
        <f t="shared" si="22"/>
        <v>#N/A</v>
      </c>
    </row>
    <row r="223" spans="2:13" x14ac:dyDescent="0.35">
      <c r="B223" s="15" t="str">
        <f t="shared" si="23"/>
        <v/>
      </c>
      <c r="C223" s="14">
        <f t="shared" si="24"/>
        <v>49310</v>
      </c>
      <c r="E223" s="16" t="str">
        <f t="shared" si="25"/>
        <v/>
      </c>
      <c r="F223" s="16" t="str">
        <f t="shared" si="27"/>
        <v/>
      </c>
      <c r="G223" s="17" t="str">
        <f t="shared" si="28"/>
        <v/>
      </c>
      <c r="H223" s="17" t="str">
        <f t="shared" si="20"/>
        <v/>
      </c>
      <c r="I223" s="16" t="str">
        <f t="shared" si="29"/>
        <v/>
      </c>
      <c r="K223" s="14" t="e">
        <f t="shared" si="26"/>
        <v>#N/A</v>
      </c>
      <c r="L223" s="8" t="e">
        <f t="shared" si="21"/>
        <v>#N/A</v>
      </c>
      <c r="M223" s="8" t="e">
        <f t="shared" si="22"/>
        <v>#N/A</v>
      </c>
    </row>
    <row r="224" spans="2:13" x14ac:dyDescent="0.35">
      <c r="B224" s="15" t="str">
        <f t="shared" si="23"/>
        <v/>
      </c>
      <c r="C224" s="14">
        <f t="shared" si="24"/>
        <v>49341</v>
      </c>
      <c r="E224" s="16" t="str">
        <f t="shared" si="25"/>
        <v/>
      </c>
      <c r="F224" s="16" t="str">
        <f t="shared" si="27"/>
        <v/>
      </c>
      <c r="G224" s="17" t="str">
        <f t="shared" si="28"/>
        <v/>
      </c>
      <c r="H224" s="17" t="str">
        <f t="shared" si="20"/>
        <v/>
      </c>
      <c r="I224" s="16" t="str">
        <f t="shared" si="29"/>
        <v/>
      </c>
      <c r="K224" s="14" t="e">
        <f t="shared" si="26"/>
        <v>#N/A</v>
      </c>
      <c r="L224" s="8" t="e">
        <f t="shared" si="21"/>
        <v>#N/A</v>
      </c>
      <c r="M224" s="8" t="e">
        <f t="shared" si="22"/>
        <v>#N/A</v>
      </c>
    </row>
    <row r="225" spans="2:13" x14ac:dyDescent="0.35">
      <c r="B225" s="15" t="str">
        <f t="shared" si="23"/>
        <v/>
      </c>
      <c r="C225" s="14">
        <f t="shared" si="24"/>
        <v>49369</v>
      </c>
      <c r="E225" s="16" t="str">
        <f t="shared" si="25"/>
        <v/>
      </c>
      <c r="F225" s="16" t="str">
        <f t="shared" si="27"/>
        <v/>
      </c>
      <c r="G225" s="17" t="str">
        <f t="shared" si="28"/>
        <v/>
      </c>
      <c r="H225" s="17" t="str">
        <f t="shared" si="20"/>
        <v/>
      </c>
      <c r="I225" s="16" t="str">
        <f t="shared" si="29"/>
        <v/>
      </c>
      <c r="K225" s="14" t="e">
        <f t="shared" si="26"/>
        <v>#N/A</v>
      </c>
      <c r="L225" s="8" t="e">
        <f t="shared" si="21"/>
        <v>#N/A</v>
      </c>
      <c r="M225" s="8" t="e">
        <f t="shared" si="22"/>
        <v>#N/A</v>
      </c>
    </row>
    <row r="226" spans="2:13" x14ac:dyDescent="0.35">
      <c r="B226" s="15" t="str">
        <f t="shared" si="23"/>
        <v/>
      </c>
      <c r="C226" s="14">
        <f t="shared" si="24"/>
        <v>49400</v>
      </c>
      <c r="E226" s="16" t="str">
        <f t="shared" si="25"/>
        <v/>
      </c>
      <c r="F226" s="16" t="str">
        <f t="shared" si="27"/>
        <v/>
      </c>
      <c r="G226" s="17" t="str">
        <f t="shared" si="28"/>
        <v/>
      </c>
      <c r="H226" s="17" t="str">
        <f t="shared" si="20"/>
        <v/>
      </c>
      <c r="I226" s="16" t="str">
        <f t="shared" si="29"/>
        <v/>
      </c>
      <c r="K226" s="14" t="e">
        <f t="shared" si="26"/>
        <v>#N/A</v>
      </c>
      <c r="L226" s="8" t="e">
        <f t="shared" si="21"/>
        <v>#N/A</v>
      </c>
      <c r="M226" s="8" t="e">
        <f t="shared" si="22"/>
        <v>#N/A</v>
      </c>
    </row>
    <row r="227" spans="2:13" x14ac:dyDescent="0.35">
      <c r="B227" s="15" t="str">
        <f t="shared" si="23"/>
        <v/>
      </c>
      <c r="C227" s="14">
        <f t="shared" si="24"/>
        <v>49430</v>
      </c>
      <c r="E227" s="16" t="str">
        <f t="shared" si="25"/>
        <v/>
      </c>
      <c r="F227" s="16" t="str">
        <f t="shared" si="27"/>
        <v/>
      </c>
      <c r="G227" s="17" t="str">
        <f t="shared" si="28"/>
        <v/>
      </c>
      <c r="H227" s="17" t="str">
        <f t="shared" ref="H227:H290" si="30">IF(B227&lt;=$E$14,IF(B227&lt;=$E$15,G227,$E$19),"")</f>
        <v/>
      </c>
      <c r="I227" s="16" t="str">
        <f t="shared" si="29"/>
        <v/>
      </c>
      <c r="K227" s="14" t="e">
        <f t="shared" si="26"/>
        <v>#N/A</v>
      </c>
      <c r="L227" s="8" t="e">
        <f t="shared" ref="L227:L290" si="31">IF(ISNUMBER(F228),F228,#N/A)</f>
        <v>#N/A</v>
      </c>
      <c r="M227" s="8" t="e">
        <f t="shared" ref="M227:M290" si="32">IF(ISNUMBER(H228),H228,#N/A)</f>
        <v>#N/A</v>
      </c>
    </row>
    <row r="228" spans="2:13" x14ac:dyDescent="0.35">
      <c r="B228" s="15" t="str">
        <f t="shared" ref="B228:B291" si="33">IF(B227&lt;$E$14,B227+1,"")</f>
        <v/>
      </c>
      <c r="C228" s="14">
        <f t="shared" ref="C228:C291" si="34">IF(B228&gt;0,DATE(YEAR(C227),MONTH(C227)+1,DAY(C227)),"")</f>
        <v>49461</v>
      </c>
      <c r="E228" s="16" t="str">
        <f t="shared" ref="E228:E291" si="35">IF(ISNUMBER(H228-G228),(H228-G228),"")</f>
        <v/>
      </c>
      <c r="F228" s="16" t="str">
        <f t="shared" si="27"/>
        <v/>
      </c>
      <c r="G228" s="17" t="str">
        <f t="shared" si="28"/>
        <v/>
      </c>
      <c r="H228" s="17" t="str">
        <f t="shared" si="30"/>
        <v/>
      </c>
      <c r="I228" s="16" t="str">
        <f t="shared" si="29"/>
        <v/>
      </c>
      <c r="K228" s="14" t="e">
        <f t="shared" ref="K228:K291" si="36">IF(ISNUMBER(B228),C228,#N/A)</f>
        <v>#N/A</v>
      </c>
      <c r="L228" s="8" t="e">
        <f t="shared" si="31"/>
        <v>#N/A</v>
      </c>
      <c r="M228" s="8" t="e">
        <f t="shared" si="32"/>
        <v>#N/A</v>
      </c>
    </row>
    <row r="229" spans="2:13" x14ac:dyDescent="0.35">
      <c r="B229" s="15" t="str">
        <f t="shared" si="33"/>
        <v/>
      </c>
      <c r="C229" s="14">
        <f t="shared" si="34"/>
        <v>49491</v>
      </c>
      <c r="E229" s="16" t="str">
        <f t="shared" si="35"/>
        <v/>
      </c>
      <c r="F229" s="16" t="str">
        <f t="shared" ref="F229:F266" si="37">IF(ISNUMBER(F228-E229),(F228-E229),"")</f>
        <v/>
      </c>
      <c r="G229" s="17" t="str">
        <f t="shared" ref="G229:G292" si="38">IF(B229="","",(F228*$E$23)/(100*12))</f>
        <v/>
      </c>
      <c r="H229" s="17" t="str">
        <f t="shared" si="30"/>
        <v/>
      </c>
      <c r="I229" s="16" t="str">
        <f t="shared" ref="I229:I292" si="39">IF(ISNUMBER(I228-H229),(I228-H229),"")</f>
        <v/>
      </c>
      <c r="K229" s="14" t="e">
        <f t="shared" si="36"/>
        <v>#N/A</v>
      </c>
      <c r="L229" s="8" t="e">
        <f t="shared" si="31"/>
        <v>#N/A</v>
      </c>
      <c r="M229" s="8" t="e">
        <f t="shared" si="32"/>
        <v>#N/A</v>
      </c>
    </row>
    <row r="230" spans="2:13" x14ac:dyDescent="0.35">
      <c r="B230" s="15" t="str">
        <f t="shared" si="33"/>
        <v/>
      </c>
      <c r="C230" s="14">
        <f t="shared" si="34"/>
        <v>49522</v>
      </c>
      <c r="E230" s="16" t="str">
        <f t="shared" si="35"/>
        <v/>
      </c>
      <c r="F230" s="16" t="str">
        <f t="shared" si="37"/>
        <v/>
      </c>
      <c r="G230" s="17" t="str">
        <f t="shared" si="38"/>
        <v/>
      </c>
      <c r="H230" s="17" t="str">
        <f t="shared" si="30"/>
        <v/>
      </c>
      <c r="I230" s="16" t="str">
        <f t="shared" si="39"/>
        <v/>
      </c>
      <c r="K230" s="14" t="e">
        <f t="shared" si="36"/>
        <v>#N/A</v>
      </c>
      <c r="L230" s="8" t="e">
        <f t="shared" si="31"/>
        <v>#N/A</v>
      </c>
      <c r="M230" s="8" t="e">
        <f t="shared" si="32"/>
        <v>#N/A</v>
      </c>
    </row>
    <row r="231" spans="2:13" x14ac:dyDescent="0.35">
      <c r="B231" s="15" t="str">
        <f t="shared" si="33"/>
        <v/>
      </c>
      <c r="C231" s="14">
        <f t="shared" si="34"/>
        <v>49553</v>
      </c>
      <c r="E231" s="16" t="str">
        <f t="shared" si="35"/>
        <v/>
      </c>
      <c r="F231" s="16" t="str">
        <f t="shared" si="37"/>
        <v/>
      </c>
      <c r="G231" s="17" t="str">
        <f t="shared" si="38"/>
        <v/>
      </c>
      <c r="H231" s="17" t="str">
        <f t="shared" si="30"/>
        <v/>
      </c>
      <c r="I231" s="16" t="str">
        <f t="shared" si="39"/>
        <v/>
      </c>
      <c r="K231" s="14" t="e">
        <f t="shared" si="36"/>
        <v>#N/A</v>
      </c>
      <c r="L231" s="8" t="e">
        <f t="shared" si="31"/>
        <v>#N/A</v>
      </c>
      <c r="M231" s="8" t="e">
        <f t="shared" si="32"/>
        <v>#N/A</v>
      </c>
    </row>
    <row r="232" spans="2:13" x14ac:dyDescent="0.35">
      <c r="B232" s="15" t="str">
        <f t="shared" si="33"/>
        <v/>
      </c>
      <c r="C232" s="14">
        <f t="shared" si="34"/>
        <v>49583</v>
      </c>
      <c r="E232" s="16" t="str">
        <f t="shared" si="35"/>
        <v/>
      </c>
      <c r="F232" s="16" t="str">
        <f t="shared" si="37"/>
        <v/>
      </c>
      <c r="G232" s="17" t="str">
        <f t="shared" si="38"/>
        <v/>
      </c>
      <c r="H232" s="17" t="str">
        <f t="shared" si="30"/>
        <v/>
      </c>
      <c r="I232" s="16" t="str">
        <f t="shared" si="39"/>
        <v/>
      </c>
      <c r="K232" s="14" t="e">
        <f t="shared" si="36"/>
        <v>#N/A</v>
      </c>
      <c r="L232" s="8" t="e">
        <f t="shared" si="31"/>
        <v>#N/A</v>
      </c>
      <c r="M232" s="8" t="e">
        <f t="shared" si="32"/>
        <v>#N/A</v>
      </c>
    </row>
    <row r="233" spans="2:13" x14ac:dyDescent="0.35">
      <c r="B233" s="15" t="str">
        <f t="shared" si="33"/>
        <v/>
      </c>
      <c r="C233" s="14">
        <f t="shared" si="34"/>
        <v>49614</v>
      </c>
      <c r="E233" s="16" t="str">
        <f t="shared" si="35"/>
        <v/>
      </c>
      <c r="F233" s="16" t="str">
        <f t="shared" si="37"/>
        <v/>
      </c>
      <c r="G233" s="17" t="str">
        <f t="shared" si="38"/>
        <v/>
      </c>
      <c r="H233" s="17" t="str">
        <f t="shared" si="30"/>
        <v/>
      </c>
      <c r="I233" s="16" t="str">
        <f t="shared" si="39"/>
        <v/>
      </c>
      <c r="K233" s="14" t="e">
        <f t="shared" si="36"/>
        <v>#N/A</v>
      </c>
      <c r="L233" s="8" t="e">
        <f t="shared" si="31"/>
        <v>#N/A</v>
      </c>
      <c r="M233" s="8" t="e">
        <f t="shared" si="32"/>
        <v>#N/A</v>
      </c>
    </row>
    <row r="234" spans="2:13" x14ac:dyDescent="0.35">
      <c r="B234" s="15" t="str">
        <f t="shared" si="33"/>
        <v/>
      </c>
      <c r="C234" s="14">
        <f t="shared" si="34"/>
        <v>49644</v>
      </c>
      <c r="E234" s="16" t="str">
        <f t="shared" si="35"/>
        <v/>
      </c>
      <c r="F234" s="16" t="str">
        <f t="shared" si="37"/>
        <v/>
      </c>
      <c r="G234" s="17" t="str">
        <f t="shared" si="38"/>
        <v/>
      </c>
      <c r="H234" s="17" t="str">
        <f t="shared" si="30"/>
        <v/>
      </c>
      <c r="I234" s="16" t="str">
        <f t="shared" si="39"/>
        <v/>
      </c>
      <c r="K234" s="14" t="e">
        <f t="shared" si="36"/>
        <v>#N/A</v>
      </c>
      <c r="L234" s="8" t="e">
        <f t="shared" si="31"/>
        <v>#N/A</v>
      </c>
      <c r="M234" s="8" t="e">
        <f t="shared" si="32"/>
        <v>#N/A</v>
      </c>
    </row>
    <row r="235" spans="2:13" x14ac:dyDescent="0.35">
      <c r="B235" s="15" t="str">
        <f t="shared" si="33"/>
        <v/>
      </c>
      <c r="C235" s="14">
        <f t="shared" si="34"/>
        <v>49675</v>
      </c>
      <c r="E235" s="16" t="str">
        <f t="shared" si="35"/>
        <v/>
      </c>
      <c r="F235" s="16" t="str">
        <f t="shared" si="37"/>
        <v/>
      </c>
      <c r="G235" s="17" t="str">
        <f t="shared" si="38"/>
        <v/>
      </c>
      <c r="H235" s="17" t="str">
        <f t="shared" si="30"/>
        <v/>
      </c>
      <c r="I235" s="16" t="str">
        <f t="shared" si="39"/>
        <v/>
      </c>
      <c r="K235" s="14" t="e">
        <f t="shared" si="36"/>
        <v>#N/A</v>
      </c>
      <c r="L235" s="8" t="e">
        <f t="shared" si="31"/>
        <v>#N/A</v>
      </c>
      <c r="M235" s="8" t="e">
        <f t="shared" si="32"/>
        <v>#N/A</v>
      </c>
    </row>
    <row r="236" spans="2:13" x14ac:dyDescent="0.35">
      <c r="B236" s="15" t="str">
        <f t="shared" si="33"/>
        <v/>
      </c>
      <c r="C236" s="14">
        <f t="shared" si="34"/>
        <v>49706</v>
      </c>
      <c r="E236" s="16" t="str">
        <f t="shared" si="35"/>
        <v/>
      </c>
      <c r="F236" s="16" t="str">
        <f t="shared" si="37"/>
        <v/>
      </c>
      <c r="G236" s="17" t="str">
        <f t="shared" si="38"/>
        <v/>
      </c>
      <c r="H236" s="17" t="str">
        <f t="shared" si="30"/>
        <v/>
      </c>
      <c r="I236" s="16" t="str">
        <f t="shared" si="39"/>
        <v/>
      </c>
      <c r="K236" s="14" t="e">
        <f t="shared" si="36"/>
        <v>#N/A</v>
      </c>
      <c r="L236" s="8" t="e">
        <f t="shared" si="31"/>
        <v>#N/A</v>
      </c>
      <c r="M236" s="8" t="e">
        <f t="shared" si="32"/>
        <v>#N/A</v>
      </c>
    </row>
    <row r="237" spans="2:13" x14ac:dyDescent="0.35">
      <c r="B237" s="15" t="str">
        <f t="shared" si="33"/>
        <v/>
      </c>
      <c r="C237" s="14">
        <f t="shared" si="34"/>
        <v>49735</v>
      </c>
      <c r="E237" s="16" t="str">
        <f t="shared" si="35"/>
        <v/>
      </c>
      <c r="F237" s="16" t="str">
        <f t="shared" si="37"/>
        <v/>
      </c>
      <c r="G237" s="17" t="str">
        <f t="shared" si="38"/>
        <v/>
      </c>
      <c r="H237" s="17" t="str">
        <f t="shared" si="30"/>
        <v/>
      </c>
      <c r="I237" s="16" t="str">
        <f t="shared" si="39"/>
        <v/>
      </c>
      <c r="K237" s="14" t="e">
        <f t="shared" si="36"/>
        <v>#N/A</v>
      </c>
      <c r="L237" s="8" t="e">
        <f t="shared" si="31"/>
        <v>#N/A</v>
      </c>
      <c r="M237" s="8" t="e">
        <f t="shared" si="32"/>
        <v>#N/A</v>
      </c>
    </row>
    <row r="238" spans="2:13" x14ac:dyDescent="0.35">
      <c r="B238" s="15" t="str">
        <f t="shared" si="33"/>
        <v/>
      </c>
      <c r="C238" s="14">
        <f t="shared" si="34"/>
        <v>49766</v>
      </c>
      <c r="E238" s="16" t="str">
        <f t="shared" si="35"/>
        <v/>
      </c>
      <c r="F238" s="16" t="str">
        <f t="shared" si="37"/>
        <v/>
      </c>
      <c r="G238" s="17" t="str">
        <f t="shared" si="38"/>
        <v/>
      </c>
      <c r="H238" s="17" t="str">
        <f t="shared" si="30"/>
        <v/>
      </c>
      <c r="I238" s="16" t="str">
        <f t="shared" si="39"/>
        <v/>
      </c>
      <c r="K238" s="14" t="e">
        <f t="shared" si="36"/>
        <v>#N/A</v>
      </c>
      <c r="L238" s="8" t="e">
        <f t="shared" si="31"/>
        <v>#N/A</v>
      </c>
      <c r="M238" s="8" t="e">
        <f t="shared" si="32"/>
        <v>#N/A</v>
      </c>
    </row>
    <row r="239" spans="2:13" x14ac:dyDescent="0.35">
      <c r="B239" s="15" t="str">
        <f t="shared" si="33"/>
        <v/>
      </c>
      <c r="C239" s="14">
        <f t="shared" si="34"/>
        <v>49796</v>
      </c>
      <c r="E239" s="16" t="str">
        <f t="shared" si="35"/>
        <v/>
      </c>
      <c r="F239" s="16" t="str">
        <f t="shared" si="37"/>
        <v/>
      </c>
      <c r="G239" s="17" t="str">
        <f t="shared" si="38"/>
        <v/>
      </c>
      <c r="H239" s="17" t="str">
        <f t="shared" si="30"/>
        <v/>
      </c>
      <c r="I239" s="16" t="str">
        <f t="shared" si="39"/>
        <v/>
      </c>
      <c r="K239" s="14" t="e">
        <f t="shared" si="36"/>
        <v>#N/A</v>
      </c>
      <c r="L239" s="8" t="e">
        <f t="shared" si="31"/>
        <v>#N/A</v>
      </c>
      <c r="M239" s="8" t="e">
        <f t="shared" si="32"/>
        <v>#N/A</v>
      </c>
    </row>
    <row r="240" spans="2:13" x14ac:dyDescent="0.35">
      <c r="B240" s="15" t="str">
        <f t="shared" si="33"/>
        <v/>
      </c>
      <c r="C240" s="14">
        <f t="shared" si="34"/>
        <v>49827</v>
      </c>
      <c r="E240" s="16" t="str">
        <f t="shared" si="35"/>
        <v/>
      </c>
      <c r="F240" s="16" t="str">
        <f t="shared" si="37"/>
        <v/>
      </c>
      <c r="G240" s="17" t="str">
        <f t="shared" si="38"/>
        <v/>
      </c>
      <c r="H240" s="17" t="str">
        <f t="shared" si="30"/>
        <v/>
      </c>
      <c r="I240" s="16" t="str">
        <f t="shared" si="39"/>
        <v/>
      </c>
      <c r="K240" s="14" t="e">
        <f t="shared" si="36"/>
        <v>#N/A</v>
      </c>
      <c r="L240" s="8" t="e">
        <f t="shared" si="31"/>
        <v>#N/A</v>
      </c>
      <c r="M240" s="8" t="e">
        <f t="shared" si="32"/>
        <v>#N/A</v>
      </c>
    </row>
    <row r="241" spans="2:13" x14ac:dyDescent="0.35">
      <c r="B241" s="15" t="str">
        <f t="shared" si="33"/>
        <v/>
      </c>
      <c r="C241" s="14">
        <f t="shared" si="34"/>
        <v>49857</v>
      </c>
      <c r="E241" s="16" t="str">
        <f t="shared" si="35"/>
        <v/>
      </c>
      <c r="F241" s="16" t="str">
        <f t="shared" si="37"/>
        <v/>
      </c>
      <c r="G241" s="17" t="str">
        <f t="shared" si="38"/>
        <v/>
      </c>
      <c r="H241" s="17" t="str">
        <f t="shared" si="30"/>
        <v/>
      </c>
      <c r="I241" s="16" t="str">
        <f t="shared" si="39"/>
        <v/>
      </c>
      <c r="K241" s="14" t="e">
        <f t="shared" si="36"/>
        <v>#N/A</v>
      </c>
      <c r="L241" s="8" t="e">
        <f t="shared" si="31"/>
        <v>#N/A</v>
      </c>
      <c r="M241" s="8" t="e">
        <f t="shared" si="32"/>
        <v>#N/A</v>
      </c>
    </row>
    <row r="242" spans="2:13" x14ac:dyDescent="0.35">
      <c r="B242" s="15" t="str">
        <f t="shared" si="33"/>
        <v/>
      </c>
      <c r="C242" s="14">
        <f t="shared" si="34"/>
        <v>49888</v>
      </c>
      <c r="E242" s="16" t="str">
        <f t="shared" si="35"/>
        <v/>
      </c>
      <c r="F242" s="16" t="str">
        <f t="shared" si="37"/>
        <v/>
      </c>
      <c r="G242" s="17" t="str">
        <f t="shared" si="38"/>
        <v/>
      </c>
      <c r="H242" s="17" t="str">
        <f t="shared" si="30"/>
        <v/>
      </c>
      <c r="I242" s="16" t="str">
        <f t="shared" si="39"/>
        <v/>
      </c>
      <c r="K242" s="14" t="e">
        <f t="shared" si="36"/>
        <v>#N/A</v>
      </c>
      <c r="L242" s="8" t="e">
        <f t="shared" si="31"/>
        <v>#N/A</v>
      </c>
      <c r="M242" s="8" t="e">
        <f t="shared" si="32"/>
        <v>#N/A</v>
      </c>
    </row>
    <row r="243" spans="2:13" x14ac:dyDescent="0.35">
      <c r="B243" s="15" t="str">
        <f t="shared" si="33"/>
        <v/>
      </c>
      <c r="C243" s="14">
        <f t="shared" si="34"/>
        <v>49919</v>
      </c>
      <c r="E243" s="16" t="str">
        <f t="shared" si="35"/>
        <v/>
      </c>
      <c r="F243" s="16" t="str">
        <f t="shared" si="37"/>
        <v/>
      </c>
      <c r="G243" s="17" t="str">
        <f t="shared" si="38"/>
        <v/>
      </c>
      <c r="H243" s="17" t="str">
        <f t="shared" si="30"/>
        <v/>
      </c>
      <c r="I243" s="16" t="str">
        <f t="shared" si="39"/>
        <v/>
      </c>
      <c r="K243" s="14" t="e">
        <f t="shared" si="36"/>
        <v>#N/A</v>
      </c>
      <c r="L243" s="8" t="e">
        <f t="shared" si="31"/>
        <v>#N/A</v>
      </c>
      <c r="M243" s="8" t="e">
        <f t="shared" si="32"/>
        <v>#N/A</v>
      </c>
    </row>
    <row r="244" spans="2:13" x14ac:dyDescent="0.35">
      <c r="B244" s="15" t="str">
        <f t="shared" si="33"/>
        <v/>
      </c>
      <c r="C244" s="14">
        <f t="shared" si="34"/>
        <v>49949</v>
      </c>
      <c r="E244" s="16" t="str">
        <f t="shared" si="35"/>
        <v/>
      </c>
      <c r="F244" s="16" t="str">
        <f t="shared" si="37"/>
        <v/>
      </c>
      <c r="G244" s="17" t="str">
        <f t="shared" si="38"/>
        <v/>
      </c>
      <c r="H244" s="17" t="str">
        <f t="shared" si="30"/>
        <v/>
      </c>
      <c r="I244" s="16" t="str">
        <f t="shared" si="39"/>
        <v/>
      </c>
      <c r="K244" s="14" t="e">
        <f t="shared" si="36"/>
        <v>#N/A</v>
      </c>
      <c r="L244" s="8" t="e">
        <f t="shared" si="31"/>
        <v>#N/A</v>
      </c>
      <c r="M244" s="8" t="e">
        <f t="shared" si="32"/>
        <v>#N/A</v>
      </c>
    </row>
    <row r="245" spans="2:13" x14ac:dyDescent="0.35">
      <c r="B245" s="15" t="str">
        <f t="shared" si="33"/>
        <v/>
      </c>
      <c r="C245" s="14">
        <f t="shared" si="34"/>
        <v>49980</v>
      </c>
      <c r="E245" s="16" t="str">
        <f t="shared" si="35"/>
        <v/>
      </c>
      <c r="F245" s="16" t="str">
        <f t="shared" si="37"/>
        <v/>
      </c>
      <c r="G245" s="17" t="str">
        <f t="shared" si="38"/>
        <v/>
      </c>
      <c r="H245" s="17" t="str">
        <f t="shared" si="30"/>
        <v/>
      </c>
      <c r="I245" s="16" t="str">
        <f t="shared" si="39"/>
        <v/>
      </c>
      <c r="K245" s="14" t="e">
        <f t="shared" si="36"/>
        <v>#N/A</v>
      </c>
      <c r="L245" s="8" t="e">
        <f t="shared" si="31"/>
        <v>#N/A</v>
      </c>
      <c r="M245" s="8" t="e">
        <f t="shared" si="32"/>
        <v>#N/A</v>
      </c>
    </row>
    <row r="246" spans="2:13" x14ac:dyDescent="0.35">
      <c r="B246" s="15" t="str">
        <f t="shared" si="33"/>
        <v/>
      </c>
      <c r="C246" s="14">
        <f t="shared" si="34"/>
        <v>50010</v>
      </c>
      <c r="E246" s="16" t="str">
        <f t="shared" si="35"/>
        <v/>
      </c>
      <c r="F246" s="16" t="str">
        <f t="shared" si="37"/>
        <v/>
      </c>
      <c r="G246" s="17" t="str">
        <f t="shared" si="38"/>
        <v/>
      </c>
      <c r="H246" s="17" t="str">
        <f t="shared" si="30"/>
        <v/>
      </c>
      <c r="I246" s="16" t="str">
        <f t="shared" si="39"/>
        <v/>
      </c>
      <c r="K246" s="14" t="e">
        <f t="shared" si="36"/>
        <v>#N/A</v>
      </c>
      <c r="L246" s="8" t="e">
        <f t="shared" si="31"/>
        <v>#N/A</v>
      </c>
      <c r="M246" s="8" t="e">
        <f t="shared" si="32"/>
        <v>#N/A</v>
      </c>
    </row>
    <row r="247" spans="2:13" x14ac:dyDescent="0.35">
      <c r="B247" s="15" t="str">
        <f t="shared" si="33"/>
        <v/>
      </c>
      <c r="C247" s="14">
        <f t="shared" si="34"/>
        <v>50041</v>
      </c>
      <c r="E247" s="16" t="str">
        <f t="shared" si="35"/>
        <v/>
      </c>
      <c r="F247" s="16" t="str">
        <f t="shared" si="37"/>
        <v/>
      </c>
      <c r="G247" s="17" t="str">
        <f t="shared" si="38"/>
        <v/>
      </c>
      <c r="H247" s="17" t="str">
        <f t="shared" si="30"/>
        <v/>
      </c>
      <c r="I247" s="16" t="str">
        <f t="shared" si="39"/>
        <v/>
      </c>
      <c r="K247" s="14" t="e">
        <f t="shared" si="36"/>
        <v>#N/A</v>
      </c>
      <c r="L247" s="8" t="e">
        <f t="shared" si="31"/>
        <v>#N/A</v>
      </c>
      <c r="M247" s="8" t="e">
        <f t="shared" si="32"/>
        <v>#N/A</v>
      </c>
    </row>
    <row r="248" spans="2:13" x14ac:dyDescent="0.35">
      <c r="B248" s="15" t="str">
        <f t="shared" si="33"/>
        <v/>
      </c>
      <c r="C248" s="14">
        <f t="shared" si="34"/>
        <v>50072</v>
      </c>
      <c r="E248" s="16" t="str">
        <f t="shared" si="35"/>
        <v/>
      </c>
      <c r="F248" s="16" t="str">
        <f t="shared" si="37"/>
        <v/>
      </c>
      <c r="G248" s="17" t="str">
        <f t="shared" si="38"/>
        <v/>
      </c>
      <c r="H248" s="17" t="str">
        <f t="shared" si="30"/>
        <v/>
      </c>
      <c r="I248" s="16" t="str">
        <f t="shared" si="39"/>
        <v/>
      </c>
      <c r="K248" s="14" t="e">
        <f t="shared" si="36"/>
        <v>#N/A</v>
      </c>
      <c r="L248" s="8" t="e">
        <f t="shared" si="31"/>
        <v>#N/A</v>
      </c>
      <c r="M248" s="8" t="e">
        <f t="shared" si="32"/>
        <v>#N/A</v>
      </c>
    </row>
    <row r="249" spans="2:13" x14ac:dyDescent="0.35">
      <c r="B249" s="15" t="str">
        <f t="shared" si="33"/>
        <v/>
      </c>
      <c r="C249" s="14">
        <f t="shared" si="34"/>
        <v>50100</v>
      </c>
      <c r="E249" s="16" t="str">
        <f t="shared" si="35"/>
        <v/>
      </c>
      <c r="F249" s="16" t="str">
        <f t="shared" si="37"/>
        <v/>
      </c>
      <c r="G249" s="17" t="str">
        <f t="shared" si="38"/>
        <v/>
      </c>
      <c r="H249" s="17" t="str">
        <f t="shared" si="30"/>
        <v/>
      </c>
      <c r="I249" s="16" t="str">
        <f t="shared" si="39"/>
        <v/>
      </c>
      <c r="K249" s="14" t="e">
        <f t="shared" si="36"/>
        <v>#N/A</v>
      </c>
      <c r="L249" s="8" t="e">
        <f t="shared" si="31"/>
        <v>#N/A</v>
      </c>
      <c r="M249" s="8" t="e">
        <f t="shared" si="32"/>
        <v>#N/A</v>
      </c>
    </row>
    <row r="250" spans="2:13" x14ac:dyDescent="0.35">
      <c r="B250" s="15" t="str">
        <f t="shared" si="33"/>
        <v/>
      </c>
      <c r="C250" s="14">
        <f t="shared" si="34"/>
        <v>50131</v>
      </c>
      <c r="E250" s="16" t="str">
        <f t="shared" si="35"/>
        <v/>
      </c>
      <c r="F250" s="16" t="str">
        <f t="shared" si="37"/>
        <v/>
      </c>
      <c r="G250" s="17" t="str">
        <f t="shared" si="38"/>
        <v/>
      </c>
      <c r="H250" s="17" t="str">
        <f t="shared" si="30"/>
        <v/>
      </c>
      <c r="I250" s="16" t="str">
        <f t="shared" si="39"/>
        <v/>
      </c>
      <c r="K250" s="14" t="e">
        <f t="shared" si="36"/>
        <v>#N/A</v>
      </c>
      <c r="L250" s="8" t="e">
        <f t="shared" si="31"/>
        <v>#N/A</v>
      </c>
      <c r="M250" s="8" t="e">
        <f t="shared" si="32"/>
        <v>#N/A</v>
      </c>
    </row>
    <row r="251" spans="2:13" x14ac:dyDescent="0.35">
      <c r="B251" s="15" t="str">
        <f t="shared" si="33"/>
        <v/>
      </c>
      <c r="C251" s="14">
        <f t="shared" si="34"/>
        <v>50161</v>
      </c>
      <c r="E251" s="16" t="str">
        <f t="shared" si="35"/>
        <v/>
      </c>
      <c r="F251" s="16" t="str">
        <f t="shared" si="37"/>
        <v/>
      </c>
      <c r="G251" s="17" t="str">
        <f t="shared" si="38"/>
        <v/>
      </c>
      <c r="H251" s="17" t="str">
        <f t="shared" si="30"/>
        <v/>
      </c>
      <c r="I251" s="16" t="str">
        <f t="shared" si="39"/>
        <v/>
      </c>
      <c r="K251" s="14" t="e">
        <f t="shared" si="36"/>
        <v>#N/A</v>
      </c>
      <c r="L251" s="8" t="e">
        <f t="shared" si="31"/>
        <v>#N/A</v>
      </c>
      <c r="M251" s="8" t="e">
        <f t="shared" si="32"/>
        <v>#N/A</v>
      </c>
    </row>
    <row r="252" spans="2:13" x14ac:dyDescent="0.35">
      <c r="B252" s="15" t="str">
        <f t="shared" si="33"/>
        <v/>
      </c>
      <c r="C252" s="14">
        <f t="shared" si="34"/>
        <v>50192</v>
      </c>
      <c r="E252" s="16" t="str">
        <f t="shared" si="35"/>
        <v/>
      </c>
      <c r="F252" s="16" t="str">
        <f t="shared" si="37"/>
        <v/>
      </c>
      <c r="G252" s="17" t="str">
        <f t="shared" si="38"/>
        <v/>
      </c>
      <c r="H252" s="17" t="str">
        <f t="shared" si="30"/>
        <v/>
      </c>
      <c r="I252" s="16" t="str">
        <f t="shared" si="39"/>
        <v/>
      </c>
      <c r="K252" s="14" t="e">
        <f t="shared" si="36"/>
        <v>#N/A</v>
      </c>
      <c r="L252" s="8" t="e">
        <f t="shared" si="31"/>
        <v>#N/A</v>
      </c>
      <c r="M252" s="8" t="e">
        <f t="shared" si="32"/>
        <v>#N/A</v>
      </c>
    </row>
    <row r="253" spans="2:13" x14ac:dyDescent="0.35">
      <c r="B253" s="15" t="str">
        <f t="shared" si="33"/>
        <v/>
      </c>
      <c r="C253" s="14">
        <f t="shared" si="34"/>
        <v>50222</v>
      </c>
      <c r="E253" s="16" t="str">
        <f t="shared" si="35"/>
        <v/>
      </c>
      <c r="F253" s="16" t="str">
        <f t="shared" si="37"/>
        <v/>
      </c>
      <c r="G253" s="17" t="str">
        <f t="shared" si="38"/>
        <v/>
      </c>
      <c r="H253" s="17" t="str">
        <f t="shared" si="30"/>
        <v/>
      </c>
      <c r="I253" s="16" t="str">
        <f t="shared" si="39"/>
        <v/>
      </c>
      <c r="K253" s="14" t="e">
        <f t="shared" si="36"/>
        <v>#N/A</v>
      </c>
      <c r="L253" s="8" t="e">
        <f t="shared" si="31"/>
        <v>#N/A</v>
      </c>
      <c r="M253" s="8" t="e">
        <f t="shared" si="32"/>
        <v>#N/A</v>
      </c>
    </row>
    <row r="254" spans="2:13" x14ac:dyDescent="0.35">
      <c r="B254" s="15" t="str">
        <f t="shared" si="33"/>
        <v/>
      </c>
      <c r="C254" s="14">
        <f t="shared" si="34"/>
        <v>50253</v>
      </c>
      <c r="E254" s="16" t="str">
        <f t="shared" si="35"/>
        <v/>
      </c>
      <c r="F254" s="16" t="str">
        <f t="shared" si="37"/>
        <v/>
      </c>
      <c r="G254" s="17" t="str">
        <f t="shared" si="38"/>
        <v/>
      </c>
      <c r="H254" s="17" t="str">
        <f t="shared" si="30"/>
        <v/>
      </c>
      <c r="I254" s="16" t="str">
        <f t="shared" si="39"/>
        <v/>
      </c>
      <c r="K254" s="14" t="e">
        <f t="shared" si="36"/>
        <v>#N/A</v>
      </c>
      <c r="L254" s="8" t="e">
        <f t="shared" si="31"/>
        <v>#N/A</v>
      </c>
      <c r="M254" s="8" t="e">
        <f t="shared" si="32"/>
        <v>#N/A</v>
      </c>
    </row>
    <row r="255" spans="2:13" x14ac:dyDescent="0.35">
      <c r="B255" s="15" t="str">
        <f t="shared" si="33"/>
        <v/>
      </c>
      <c r="C255" s="14">
        <f t="shared" si="34"/>
        <v>50284</v>
      </c>
      <c r="E255" s="16" t="str">
        <f t="shared" si="35"/>
        <v/>
      </c>
      <c r="F255" s="16" t="str">
        <f t="shared" si="37"/>
        <v/>
      </c>
      <c r="G255" s="17" t="str">
        <f t="shared" si="38"/>
        <v/>
      </c>
      <c r="H255" s="17" t="str">
        <f t="shared" si="30"/>
        <v/>
      </c>
      <c r="I255" s="16" t="str">
        <f t="shared" si="39"/>
        <v/>
      </c>
      <c r="K255" s="14" t="e">
        <f t="shared" si="36"/>
        <v>#N/A</v>
      </c>
      <c r="L255" s="8" t="e">
        <f t="shared" si="31"/>
        <v>#N/A</v>
      </c>
      <c r="M255" s="8" t="e">
        <f t="shared" si="32"/>
        <v>#N/A</v>
      </c>
    </row>
    <row r="256" spans="2:13" x14ac:dyDescent="0.35">
      <c r="B256" s="15" t="str">
        <f t="shared" si="33"/>
        <v/>
      </c>
      <c r="C256" s="14">
        <f t="shared" si="34"/>
        <v>50314</v>
      </c>
      <c r="E256" s="16" t="str">
        <f t="shared" si="35"/>
        <v/>
      </c>
      <c r="F256" s="16" t="str">
        <f t="shared" si="37"/>
        <v/>
      </c>
      <c r="G256" s="17" t="str">
        <f t="shared" si="38"/>
        <v/>
      </c>
      <c r="H256" s="17" t="str">
        <f t="shared" si="30"/>
        <v/>
      </c>
      <c r="I256" s="16" t="str">
        <f t="shared" si="39"/>
        <v/>
      </c>
      <c r="K256" s="14" t="e">
        <f t="shared" si="36"/>
        <v>#N/A</v>
      </c>
      <c r="L256" s="8" t="e">
        <f t="shared" si="31"/>
        <v>#N/A</v>
      </c>
      <c r="M256" s="8" t="e">
        <f t="shared" si="32"/>
        <v>#N/A</v>
      </c>
    </row>
    <row r="257" spans="2:13" x14ac:dyDescent="0.35">
      <c r="B257" s="15" t="str">
        <f t="shared" si="33"/>
        <v/>
      </c>
      <c r="C257" s="14">
        <f t="shared" si="34"/>
        <v>50345</v>
      </c>
      <c r="E257" s="16" t="str">
        <f t="shared" si="35"/>
        <v/>
      </c>
      <c r="F257" s="16" t="str">
        <f t="shared" si="37"/>
        <v/>
      </c>
      <c r="G257" s="17" t="str">
        <f t="shared" si="38"/>
        <v/>
      </c>
      <c r="H257" s="17" t="str">
        <f t="shared" si="30"/>
        <v/>
      </c>
      <c r="I257" s="16" t="str">
        <f t="shared" si="39"/>
        <v/>
      </c>
      <c r="K257" s="14" t="e">
        <f t="shared" si="36"/>
        <v>#N/A</v>
      </c>
      <c r="L257" s="8" t="e">
        <f t="shared" si="31"/>
        <v>#N/A</v>
      </c>
      <c r="M257" s="8" t="e">
        <f t="shared" si="32"/>
        <v>#N/A</v>
      </c>
    </row>
    <row r="258" spans="2:13" x14ac:dyDescent="0.35">
      <c r="B258" s="15" t="str">
        <f t="shared" si="33"/>
        <v/>
      </c>
      <c r="C258" s="14">
        <f t="shared" si="34"/>
        <v>50375</v>
      </c>
      <c r="E258" s="16" t="str">
        <f t="shared" si="35"/>
        <v/>
      </c>
      <c r="F258" s="16" t="str">
        <f t="shared" si="37"/>
        <v/>
      </c>
      <c r="G258" s="17" t="str">
        <f t="shared" si="38"/>
        <v/>
      </c>
      <c r="H258" s="17" t="str">
        <f t="shared" si="30"/>
        <v/>
      </c>
      <c r="I258" s="16" t="str">
        <f t="shared" si="39"/>
        <v/>
      </c>
      <c r="K258" s="14" t="e">
        <f t="shared" si="36"/>
        <v>#N/A</v>
      </c>
      <c r="L258" s="8" t="e">
        <f t="shared" si="31"/>
        <v>#N/A</v>
      </c>
      <c r="M258" s="8" t="e">
        <f t="shared" si="32"/>
        <v>#N/A</v>
      </c>
    </row>
    <row r="259" spans="2:13" x14ac:dyDescent="0.35">
      <c r="B259" s="15" t="str">
        <f t="shared" si="33"/>
        <v/>
      </c>
      <c r="C259" s="14">
        <f t="shared" si="34"/>
        <v>50406</v>
      </c>
      <c r="E259" s="16" t="str">
        <f t="shared" si="35"/>
        <v/>
      </c>
      <c r="F259" s="16" t="str">
        <f t="shared" si="37"/>
        <v/>
      </c>
      <c r="G259" s="17" t="str">
        <f t="shared" si="38"/>
        <v/>
      </c>
      <c r="H259" s="17" t="str">
        <f t="shared" si="30"/>
        <v/>
      </c>
      <c r="I259" s="16" t="str">
        <f t="shared" si="39"/>
        <v/>
      </c>
      <c r="K259" s="14" t="e">
        <f t="shared" si="36"/>
        <v>#N/A</v>
      </c>
      <c r="L259" s="8" t="e">
        <f t="shared" si="31"/>
        <v>#N/A</v>
      </c>
      <c r="M259" s="8" t="e">
        <f t="shared" si="32"/>
        <v>#N/A</v>
      </c>
    </row>
    <row r="260" spans="2:13" x14ac:dyDescent="0.35">
      <c r="B260" s="15" t="str">
        <f t="shared" si="33"/>
        <v/>
      </c>
      <c r="C260" s="14">
        <f t="shared" si="34"/>
        <v>50437</v>
      </c>
      <c r="E260" s="16" t="str">
        <f t="shared" si="35"/>
        <v/>
      </c>
      <c r="F260" s="16" t="str">
        <f t="shared" si="37"/>
        <v/>
      </c>
      <c r="G260" s="17" t="str">
        <f t="shared" si="38"/>
        <v/>
      </c>
      <c r="H260" s="17" t="str">
        <f t="shared" si="30"/>
        <v/>
      </c>
      <c r="I260" s="16" t="str">
        <f t="shared" si="39"/>
        <v/>
      </c>
      <c r="K260" s="14" t="e">
        <f t="shared" si="36"/>
        <v>#N/A</v>
      </c>
      <c r="L260" s="8" t="e">
        <f t="shared" si="31"/>
        <v>#N/A</v>
      </c>
      <c r="M260" s="8" t="e">
        <f t="shared" si="32"/>
        <v>#N/A</v>
      </c>
    </row>
    <row r="261" spans="2:13" x14ac:dyDescent="0.35">
      <c r="B261" s="15" t="str">
        <f t="shared" si="33"/>
        <v/>
      </c>
      <c r="C261" s="14">
        <f t="shared" si="34"/>
        <v>50465</v>
      </c>
      <c r="E261" s="16" t="str">
        <f t="shared" si="35"/>
        <v/>
      </c>
      <c r="F261" s="16" t="str">
        <f t="shared" si="37"/>
        <v/>
      </c>
      <c r="G261" s="17" t="str">
        <f t="shared" si="38"/>
        <v/>
      </c>
      <c r="H261" s="17" t="str">
        <f t="shared" si="30"/>
        <v/>
      </c>
      <c r="I261" s="16" t="str">
        <f t="shared" si="39"/>
        <v/>
      </c>
      <c r="K261" s="14" t="e">
        <f t="shared" si="36"/>
        <v>#N/A</v>
      </c>
      <c r="L261" s="8" t="e">
        <f t="shared" si="31"/>
        <v>#N/A</v>
      </c>
      <c r="M261" s="8" t="e">
        <f t="shared" si="32"/>
        <v>#N/A</v>
      </c>
    </row>
    <row r="262" spans="2:13" x14ac:dyDescent="0.35">
      <c r="B262" s="15" t="str">
        <f t="shared" si="33"/>
        <v/>
      </c>
      <c r="C262" s="14">
        <f t="shared" si="34"/>
        <v>50496</v>
      </c>
      <c r="E262" s="16" t="str">
        <f t="shared" si="35"/>
        <v/>
      </c>
      <c r="F262" s="16" t="str">
        <f t="shared" si="37"/>
        <v/>
      </c>
      <c r="G262" s="17" t="str">
        <f t="shared" si="38"/>
        <v/>
      </c>
      <c r="H262" s="17" t="str">
        <f t="shared" si="30"/>
        <v/>
      </c>
      <c r="I262" s="16" t="str">
        <f t="shared" si="39"/>
        <v/>
      </c>
      <c r="K262" s="14" t="e">
        <f t="shared" si="36"/>
        <v>#N/A</v>
      </c>
      <c r="L262" s="8" t="e">
        <f t="shared" si="31"/>
        <v>#N/A</v>
      </c>
      <c r="M262" s="8" t="e">
        <f t="shared" si="32"/>
        <v>#N/A</v>
      </c>
    </row>
    <row r="263" spans="2:13" x14ac:dyDescent="0.35">
      <c r="B263" s="15" t="str">
        <f t="shared" si="33"/>
        <v/>
      </c>
      <c r="C263" s="14">
        <f t="shared" si="34"/>
        <v>50526</v>
      </c>
      <c r="E263" s="16" t="str">
        <f t="shared" si="35"/>
        <v/>
      </c>
      <c r="F263" s="16" t="str">
        <f t="shared" si="37"/>
        <v/>
      </c>
      <c r="G263" s="17" t="str">
        <f t="shared" si="38"/>
        <v/>
      </c>
      <c r="H263" s="17" t="str">
        <f t="shared" si="30"/>
        <v/>
      </c>
      <c r="I263" s="16" t="str">
        <f t="shared" si="39"/>
        <v/>
      </c>
      <c r="K263" s="14" t="e">
        <f t="shared" si="36"/>
        <v>#N/A</v>
      </c>
      <c r="L263" s="8" t="e">
        <f t="shared" si="31"/>
        <v>#N/A</v>
      </c>
      <c r="M263" s="8" t="e">
        <f t="shared" si="32"/>
        <v>#N/A</v>
      </c>
    </row>
    <row r="264" spans="2:13" x14ac:dyDescent="0.35">
      <c r="B264" s="15" t="str">
        <f t="shared" si="33"/>
        <v/>
      </c>
      <c r="C264" s="14">
        <f t="shared" si="34"/>
        <v>50557</v>
      </c>
      <c r="E264" s="16" t="str">
        <f t="shared" si="35"/>
        <v/>
      </c>
      <c r="F264" s="16" t="str">
        <f t="shared" si="37"/>
        <v/>
      </c>
      <c r="G264" s="17" t="str">
        <f t="shared" si="38"/>
        <v/>
      </c>
      <c r="H264" s="17" t="str">
        <f t="shared" si="30"/>
        <v/>
      </c>
      <c r="I264" s="16" t="str">
        <f t="shared" si="39"/>
        <v/>
      </c>
      <c r="K264" s="14" t="e">
        <f t="shared" si="36"/>
        <v>#N/A</v>
      </c>
      <c r="L264" s="8" t="e">
        <f t="shared" si="31"/>
        <v>#N/A</v>
      </c>
      <c r="M264" s="8" t="e">
        <f t="shared" si="32"/>
        <v>#N/A</v>
      </c>
    </row>
    <row r="265" spans="2:13" x14ac:dyDescent="0.35">
      <c r="B265" s="15" t="str">
        <f t="shared" si="33"/>
        <v/>
      </c>
      <c r="C265" s="14">
        <f t="shared" si="34"/>
        <v>50587</v>
      </c>
      <c r="E265" s="16" t="str">
        <f t="shared" si="35"/>
        <v/>
      </c>
      <c r="F265" s="16" t="str">
        <f t="shared" si="37"/>
        <v/>
      </c>
      <c r="G265" s="17" t="str">
        <f t="shared" si="38"/>
        <v/>
      </c>
      <c r="H265" s="17" t="str">
        <f t="shared" si="30"/>
        <v/>
      </c>
      <c r="I265" s="16" t="str">
        <f t="shared" si="39"/>
        <v/>
      </c>
      <c r="K265" s="14" t="e">
        <f t="shared" si="36"/>
        <v>#N/A</v>
      </c>
      <c r="L265" s="8" t="e">
        <f t="shared" si="31"/>
        <v>#N/A</v>
      </c>
      <c r="M265" s="8" t="e">
        <f t="shared" si="32"/>
        <v>#N/A</v>
      </c>
    </row>
    <row r="266" spans="2:13" x14ac:dyDescent="0.35">
      <c r="B266" s="15" t="str">
        <f t="shared" si="33"/>
        <v/>
      </c>
      <c r="C266" s="14">
        <f t="shared" si="34"/>
        <v>50618</v>
      </c>
      <c r="E266" s="16" t="str">
        <f t="shared" si="35"/>
        <v/>
      </c>
      <c r="F266" s="16" t="str">
        <f t="shared" si="37"/>
        <v/>
      </c>
      <c r="G266" s="17" t="str">
        <f t="shared" si="38"/>
        <v/>
      </c>
      <c r="H266" s="17" t="str">
        <f t="shared" si="30"/>
        <v/>
      </c>
      <c r="I266" s="16" t="str">
        <f t="shared" si="39"/>
        <v/>
      </c>
      <c r="K266" s="14" t="e">
        <f t="shared" si="36"/>
        <v>#N/A</v>
      </c>
      <c r="L266" s="8" t="e">
        <f t="shared" si="31"/>
        <v>#N/A</v>
      </c>
      <c r="M266" s="8" t="e">
        <f t="shared" si="32"/>
        <v>#N/A</v>
      </c>
    </row>
    <row r="267" spans="2:13" x14ac:dyDescent="0.35">
      <c r="B267" s="15" t="str">
        <f t="shared" si="33"/>
        <v/>
      </c>
      <c r="C267" s="14">
        <f t="shared" si="34"/>
        <v>50649</v>
      </c>
      <c r="E267" s="16" t="str">
        <f t="shared" si="35"/>
        <v/>
      </c>
      <c r="G267" s="17" t="str">
        <f t="shared" si="38"/>
        <v/>
      </c>
      <c r="H267" s="17" t="str">
        <f t="shared" si="30"/>
        <v/>
      </c>
      <c r="I267" s="16" t="str">
        <f t="shared" si="39"/>
        <v/>
      </c>
      <c r="K267" s="14" t="e">
        <f t="shared" si="36"/>
        <v>#N/A</v>
      </c>
      <c r="L267" s="8" t="e">
        <f t="shared" si="31"/>
        <v>#N/A</v>
      </c>
      <c r="M267" s="8" t="e">
        <f t="shared" si="32"/>
        <v>#N/A</v>
      </c>
    </row>
    <row r="268" spans="2:13" x14ac:dyDescent="0.35">
      <c r="B268" s="15" t="str">
        <f t="shared" si="33"/>
        <v/>
      </c>
      <c r="C268" s="14">
        <f t="shared" si="34"/>
        <v>50679</v>
      </c>
      <c r="E268" s="16" t="str">
        <f t="shared" si="35"/>
        <v/>
      </c>
      <c r="G268" s="17" t="str">
        <f t="shared" si="38"/>
        <v/>
      </c>
      <c r="H268" s="17" t="str">
        <f t="shared" si="30"/>
        <v/>
      </c>
      <c r="I268" s="16" t="str">
        <f t="shared" si="39"/>
        <v/>
      </c>
      <c r="K268" s="14" t="e">
        <f t="shared" si="36"/>
        <v>#N/A</v>
      </c>
      <c r="L268" s="8" t="e">
        <f t="shared" si="31"/>
        <v>#N/A</v>
      </c>
      <c r="M268" s="8" t="e">
        <f t="shared" si="32"/>
        <v>#N/A</v>
      </c>
    </row>
    <row r="269" spans="2:13" x14ac:dyDescent="0.35">
      <c r="B269" s="15" t="str">
        <f t="shared" si="33"/>
        <v/>
      </c>
      <c r="C269" s="14">
        <f t="shared" si="34"/>
        <v>50710</v>
      </c>
      <c r="E269" s="16" t="str">
        <f t="shared" si="35"/>
        <v/>
      </c>
      <c r="G269" s="17" t="str">
        <f t="shared" si="38"/>
        <v/>
      </c>
      <c r="H269" s="17" t="str">
        <f t="shared" si="30"/>
        <v/>
      </c>
      <c r="I269" s="16" t="str">
        <f t="shared" si="39"/>
        <v/>
      </c>
      <c r="K269" s="14" t="e">
        <f t="shared" si="36"/>
        <v>#N/A</v>
      </c>
      <c r="L269" s="8" t="e">
        <f t="shared" si="31"/>
        <v>#N/A</v>
      </c>
      <c r="M269" s="8" t="e">
        <f t="shared" si="32"/>
        <v>#N/A</v>
      </c>
    </row>
    <row r="270" spans="2:13" x14ac:dyDescent="0.35">
      <c r="B270" s="15" t="str">
        <f t="shared" si="33"/>
        <v/>
      </c>
      <c r="C270" s="14">
        <f t="shared" si="34"/>
        <v>50740</v>
      </c>
      <c r="E270" s="16" t="str">
        <f t="shared" si="35"/>
        <v/>
      </c>
      <c r="G270" s="17" t="str">
        <f t="shared" si="38"/>
        <v/>
      </c>
      <c r="H270" s="17" t="str">
        <f t="shared" si="30"/>
        <v/>
      </c>
      <c r="I270" s="16" t="str">
        <f t="shared" si="39"/>
        <v/>
      </c>
      <c r="K270" s="14" t="e">
        <f t="shared" si="36"/>
        <v>#N/A</v>
      </c>
      <c r="L270" s="8" t="e">
        <f t="shared" si="31"/>
        <v>#N/A</v>
      </c>
      <c r="M270" s="8" t="e">
        <f t="shared" si="32"/>
        <v>#N/A</v>
      </c>
    </row>
    <row r="271" spans="2:13" x14ac:dyDescent="0.35">
      <c r="B271" s="15" t="str">
        <f t="shared" si="33"/>
        <v/>
      </c>
      <c r="C271" s="14">
        <f t="shared" si="34"/>
        <v>50771</v>
      </c>
      <c r="E271" s="16" t="str">
        <f t="shared" si="35"/>
        <v/>
      </c>
      <c r="G271" s="17" t="str">
        <f t="shared" si="38"/>
        <v/>
      </c>
      <c r="H271" s="17" t="str">
        <f t="shared" si="30"/>
        <v/>
      </c>
      <c r="I271" s="16" t="str">
        <f t="shared" si="39"/>
        <v/>
      </c>
      <c r="K271" s="14" t="e">
        <f t="shared" si="36"/>
        <v>#N/A</v>
      </c>
      <c r="L271" s="8" t="e">
        <f t="shared" si="31"/>
        <v>#N/A</v>
      </c>
      <c r="M271" s="8" t="e">
        <f t="shared" si="32"/>
        <v>#N/A</v>
      </c>
    </row>
    <row r="272" spans="2:13" x14ac:dyDescent="0.35">
      <c r="B272" s="15" t="str">
        <f t="shared" si="33"/>
        <v/>
      </c>
      <c r="C272" s="14">
        <f t="shared" si="34"/>
        <v>50802</v>
      </c>
      <c r="E272" s="16" t="str">
        <f t="shared" si="35"/>
        <v/>
      </c>
      <c r="G272" s="17" t="str">
        <f t="shared" si="38"/>
        <v/>
      </c>
      <c r="H272" s="17" t="str">
        <f t="shared" si="30"/>
        <v/>
      </c>
      <c r="I272" s="16" t="str">
        <f t="shared" si="39"/>
        <v/>
      </c>
      <c r="K272" s="14" t="e">
        <f t="shared" si="36"/>
        <v>#N/A</v>
      </c>
      <c r="L272" s="8" t="e">
        <f t="shared" si="31"/>
        <v>#N/A</v>
      </c>
      <c r="M272" s="8" t="e">
        <f t="shared" si="32"/>
        <v>#N/A</v>
      </c>
    </row>
    <row r="273" spans="2:13" x14ac:dyDescent="0.35">
      <c r="B273" s="15" t="str">
        <f t="shared" si="33"/>
        <v/>
      </c>
      <c r="C273" s="14">
        <f t="shared" si="34"/>
        <v>50830</v>
      </c>
      <c r="E273" s="16" t="str">
        <f t="shared" si="35"/>
        <v/>
      </c>
      <c r="G273" s="17" t="str">
        <f t="shared" si="38"/>
        <v/>
      </c>
      <c r="H273" s="17" t="str">
        <f t="shared" si="30"/>
        <v/>
      </c>
      <c r="I273" s="16" t="str">
        <f t="shared" si="39"/>
        <v/>
      </c>
      <c r="K273" s="14" t="e">
        <f t="shared" si="36"/>
        <v>#N/A</v>
      </c>
      <c r="L273" s="8" t="e">
        <f t="shared" si="31"/>
        <v>#N/A</v>
      </c>
      <c r="M273" s="8" t="e">
        <f t="shared" si="32"/>
        <v>#N/A</v>
      </c>
    </row>
    <row r="274" spans="2:13" x14ac:dyDescent="0.35">
      <c r="B274" s="15" t="str">
        <f t="shared" si="33"/>
        <v/>
      </c>
      <c r="C274" s="14">
        <f t="shared" si="34"/>
        <v>50861</v>
      </c>
      <c r="E274" s="16" t="str">
        <f t="shared" si="35"/>
        <v/>
      </c>
      <c r="G274" s="17" t="str">
        <f t="shared" si="38"/>
        <v/>
      </c>
      <c r="H274" s="17" t="str">
        <f t="shared" si="30"/>
        <v/>
      </c>
      <c r="I274" s="16" t="str">
        <f t="shared" si="39"/>
        <v/>
      </c>
      <c r="K274" s="14" t="e">
        <f t="shared" si="36"/>
        <v>#N/A</v>
      </c>
      <c r="L274" s="8" t="e">
        <f t="shared" si="31"/>
        <v>#N/A</v>
      </c>
      <c r="M274" s="8" t="e">
        <f t="shared" si="32"/>
        <v>#N/A</v>
      </c>
    </row>
    <row r="275" spans="2:13" x14ac:dyDescent="0.35">
      <c r="B275" s="15" t="str">
        <f t="shared" si="33"/>
        <v/>
      </c>
      <c r="C275" s="14">
        <f t="shared" si="34"/>
        <v>50891</v>
      </c>
      <c r="E275" s="16" t="str">
        <f t="shared" si="35"/>
        <v/>
      </c>
      <c r="G275" s="17" t="str">
        <f t="shared" si="38"/>
        <v/>
      </c>
      <c r="H275" s="17" t="str">
        <f t="shared" si="30"/>
        <v/>
      </c>
      <c r="I275" s="16" t="str">
        <f t="shared" si="39"/>
        <v/>
      </c>
      <c r="K275" s="14" t="e">
        <f t="shared" si="36"/>
        <v>#N/A</v>
      </c>
      <c r="L275" s="8" t="e">
        <f t="shared" si="31"/>
        <v>#N/A</v>
      </c>
      <c r="M275" s="8" t="e">
        <f t="shared" si="32"/>
        <v>#N/A</v>
      </c>
    </row>
    <row r="276" spans="2:13" x14ac:dyDescent="0.35">
      <c r="B276" s="15" t="str">
        <f t="shared" si="33"/>
        <v/>
      </c>
      <c r="C276" s="14">
        <f t="shared" si="34"/>
        <v>50922</v>
      </c>
      <c r="E276" s="16" t="str">
        <f t="shared" si="35"/>
        <v/>
      </c>
      <c r="G276" s="17" t="str">
        <f t="shared" si="38"/>
        <v/>
      </c>
      <c r="H276" s="17" t="str">
        <f t="shared" si="30"/>
        <v/>
      </c>
      <c r="I276" s="16" t="str">
        <f t="shared" si="39"/>
        <v/>
      </c>
      <c r="K276" s="14" t="e">
        <f t="shared" si="36"/>
        <v>#N/A</v>
      </c>
      <c r="L276" s="8" t="e">
        <f t="shared" si="31"/>
        <v>#N/A</v>
      </c>
      <c r="M276" s="8" t="e">
        <f t="shared" si="32"/>
        <v>#N/A</v>
      </c>
    </row>
    <row r="277" spans="2:13" x14ac:dyDescent="0.35">
      <c r="B277" s="15" t="str">
        <f t="shared" si="33"/>
        <v/>
      </c>
      <c r="C277" s="14">
        <f t="shared" si="34"/>
        <v>50952</v>
      </c>
      <c r="E277" s="16" t="str">
        <f t="shared" si="35"/>
        <v/>
      </c>
      <c r="G277" s="17" t="str">
        <f t="shared" si="38"/>
        <v/>
      </c>
      <c r="H277" s="17" t="str">
        <f t="shared" si="30"/>
        <v/>
      </c>
      <c r="I277" s="16" t="str">
        <f t="shared" si="39"/>
        <v/>
      </c>
      <c r="K277" s="14" t="e">
        <f t="shared" si="36"/>
        <v>#N/A</v>
      </c>
      <c r="L277" s="8" t="e">
        <f t="shared" si="31"/>
        <v>#N/A</v>
      </c>
      <c r="M277" s="8" t="e">
        <f t="shared" si="32"/>
        <v>#N/A</v>
      </c>
    </row>
    <row r="278" spans="2:13" x14ac:dyDescent="0.35">
      <c r="B278" s="15" t="str">
        <f t="shared" si="33"/>
        <v/>
      </c>
      <c r="C278" s="14">
        <f t="shared" si="34"/>
        <v>50983</v>
      </c>
      <c r="E278" s="16" t="str">
        <f t="shared" si="35"/>
        <v/>
      </c>
      <c r="G278" s="17" t="str">
        <f t="shared" si="38"/>
        <v/>
      </c>
      <c r="H278" s="17" t="str">
        <f t="shared" si="30"/>
        <v/>
      </c>
      <c r="I278" s="16" t="str">
        <f t="shared" si="39"/>
        <v/>
      </c>
      <c r="K278" s="14" t="e">
        <f t="shared" si="36"/>
        <v>#N/A</v>
      </c>
      <c r="L278" s="8" t="e">
        <f t="shared" si="31"/>
        <v>#N/A</v>
      </c>
      <c r="M278" s="8" t="e">
        <f t="shared" si="32"/>
        <v>#N/A</v>
      </c>
    </row>
    <row r="279" spans="2:13" x14ac:dyDescent="0.35">
      <c r="B279" s="15" t="str">
        <f t="shared" si="33"/>
        <v/>
      </c>
      <c r="C279" s="14">
        <f t="shared" si="34"/>
        <v>51014</v>
      </c>
      <c r="E279" s="16" t="str">
        <f t="shared" si="35"/>
        <v/>
      </c>
      <c r="G279" s="17" t="str">
        <f t="shared" si="38"/>
        <v/>
      </c>
      <c r="H279" s="17" t="str">
        <f t="shared" si="30"/>
        <v/>
      </c>
      <c r="I279" s="16" t="str">
        <f t="shared" si="39"/>
        <v/>
      </c>
      <c r="K279" s="14" t="e">
        <f t="shared" si="36"/>
        <v>#N/A</v>
      </c>
      <c r="L279" s="8" t="e">
        <f t="shared" si="31"/>
        <v>#N/A</v>
      </c>
      <c r="M279" s="8" t="e">
        <f t="shared" si="32"/>
        <v>#N/A</v>
      </c>
    </row>
    <row r="280" spans="2:13" x14ac:dyDescent="0.35">
      <c r="B280" s="15" t="str">
        <f t="shared" si="33"/>
        <v/>
      </c>
      <c r="C280" s="14">
        <f t="shared" si="34"/>
        <v>51044</v>
      </c>
      <c r="E280" s="16" t="str">
        <f t="shared" si="35"/>
        <v/>
      </c>
      <c r="G280" s="17" t="str">
        <f t="shared" si="38"/>
        <v/>
      </c>
      <c r="H280" s="17" t="str">
        <f t="shared" si="30"/>
        <v/>
      </c>
      <c r="I280" s="16" t="str">
        <f t="shared" si="39"/>
        <v/>
      </c>
      <c r="K280" s="14" t="e">
        <f t="shared" si="36"/>
        <v>#N/A</v>
      </c>
      <c r="L280" s="8" t="e">
        <f t="shared" si="31"/>
        <v>#N/A</v>
      </c>
      <c r="M280" s="8" t="e">
        <f t="shared" si="32"/>
        <v>#N/A</v>
      </c>
    </row>
    <row r="281" spans="2:13" x14ac:dyDescent="0.35">
      <c r="B281" s="15" t="str">
        <f t="shared" si="33"/>
        <v/>
      </c>
      <c r="C281" s="14">
        <f t="shared" si="34"/>
        <v>51075</v>
      </c>
      <c r="E281" s="16" t="str">
        <f t="shared" si="35"/>
        <v/>
      </c>
      <c r="G281" s="17" t="str">
        <f t="shared" si="38"/>
        <v/>
      </c>
      <c r="H281" s="17" t="str">
        <f t="shared" si="30"/>
        <v/>
      </c>
      <c r="I281" s="16" t="str">
        <f t="shared" si="39"/>
        <v/>
      </c>
      <c r="K281" s="14" t="e">
        <f t="shared" si="36"/>
        <v>#N/A</v>
      </c>
      <c r="L281" s="8" t="e">
        <f t="shared" si="31"/>
        <v>#N/A</v>
      </c>
      <c r="M281" s="8" t="e">
        <f t="shared" si="32"/>
        <v>#N/A</v>
      </c>
    </row>
    <row r="282" spans="2:13" x14ac:dyDescent="0.35">
      <c r="B282" s="15" t="str">
        <f t="shared" si="33"/>
        <v/>
      </c>
      <c r="C282" s="14">
        <f t="shared" si="34"/>
        <v>51105</v>
      </c>
      <c r="E282" s="16" t="str">
        <f t="shared" si="35"/>
        <v/>
      </c>
      <c r="G282" s="17" t="str">
        <f t="shared" si="38"/>
        <v/>
      </c>
      <c r="H282" s="17" t="str">
        <f t="shared" si="30"/>
        <v/>
      </c>
      <c r="I282" s="16" t="str">
        <f t="shared" si="39"/>
        <v/>
      </c>
      <c r="K282" s="14" t="e">
        <f t="shared" si="36"/>
        <v>#N/A</v>
      </c>
      <c r="L282" s="8" t="e">
        <f t="shared" si="31"/>
        <v>#N/A</v>
      </c>
      <c r="M282" s="8" t="e">
        <f t="shared" si="32"/>
        <v>#N/A</v>
      </c>
    </row>
    <row r="283" spans="2:13" x14ac:dyDescent="0.35">
      <c r="B283" s="15" t="str">
        <f t="shared" si="33"/>
        <v/>
      </c>
      <c r="C283" s="14">
        <f t="shared" si="34"/>
        <v>51136</v>
      </c>
      <c r="E283" s="16" t="str">
        <f t="shared" si="35"/>
        <v/>
      </c>
      <c r="G283" s="17" t="str">
        <f t="shared" si="38"/>
        <v/>
      </c>
      <c r="H283" s="17" t="str">
        <f t="shared" si="30"/>
        <v/>
      </c>
      <c r="I283" s="16" t="str">
        <f t="shared" si="39"/>
        <v/>
      </c>
      <c r="K283" s="14" t="e">
        <f t="shared" si="36"/>
        <v>#N/A</v>
      </c>
      <c r="L283" s="8" t="e">
        <f t="shared" si="31"/>
        <v>#N/A</v>
      </c>
      <c r="M283" s="8" t="e">
        <f t="shared" si="32"/>
        <v>#N/A</v>
      </c>
    </row>
    <row r="284" spans="2:13" x14ac:dyDescent="0.35">
      <c r="B284" s="15" t="str">
        <f t="shared" si="33"/>
        <v/>
      </c>
      <c r="C284" s="14">
        <f t="shared" si="34"/>
        <v>51167</v>
      </c>
      <c r="E284" s="16" t="str">
        <f t="shared" si="35"/>
        <v/>
      </c>
      <c r="G284" s="17" t="str">
        <f t="shared" si="38"/>
        <v/>
      </c>
      <c r="H284" s="17" t="str">
        <f t="shared" si="30"/>
        <v/>
      </c>
      <c r="I284" s="16" t="str">
        <f t="shared" si="39"/>
        <v/>
      </c>
      <c r="K284" s="14" t="e">
        <f t="shared" si="36"/>
        <v>#N/A</v>
      </c>
      <c r="L284" s="8" t="e">
        <f t="shared" si="31"/>
        <v>#N/A</v>
      </c>
      <c r="M284" s="8" t="e">
        <f t="shared" si="32"/>
        <v>#N/A</v>
      </c>
    </row>
    <row r="285" spans="2:13" x14ac:dyDescent="0.35">
      <c r="B285" s="15" t="str">
        <f t="shared" si="33"/>
        <v/>
      </c>
      <c r="C285" s="14">
        <f t="shared" si="34"/>
        <v>51196</v>
      </c>
      <c r="E285" s="16" t="str">
        <f t="shared" si="35"/>
        <v/>
      </c>
      <c r="G285" s="17" t="str">
        <f t="shared" si="38"/>
        <v/>
      </c>
      <c r="H285" s="17" t="str">
        <f t="shared" si="30"/>
        <v/>
      </c>
      <c r="I285" s="16" t="str">
        <f t="shared" si="39"/>
        <v/>
      </c>
      <c r="K285" s="14" t="e">
        <f t="shared" si="36"/>
        <v>#N/A</v>
      </c>
      <c r="L285" s="8" t="e">
        <f t="shared" si="31"/>
        <v>#N/A</v>
      </c>
      <c r="M285" s="8" t="e">
        <f t="shared" si="32"/>
        <v>#N/A</v>
      </c>
    </row>
    <row r="286" spans="2:13" x14ac:dyDescent="0.35">
      <c r="B286" s="15" t="str">
        <f t="shared" si="33"/>
        <v/>
      </c>
      <c r="C286" s="14">
        <f t="shared" si="34"/>
        <v>51227</v>
      </c>
      <c r="E286" s="16" t="str">
        <f t="shared" si="35"/>
        <v/>
      </c>
      <c r="G286" s="17" t="str">
        <f t="shared" si="38"/>
        <v/>
      </c>
      <c r="H286" s="17" t="str">
        <f t="shared" si="30"/>
        <v/>
      </c>
      <c r="I286" s="16" t="str">
        <f t="shared" si="39"/>
        <v/>
      </c>
      <c r="K286" s="14" t="e">
        <f t="shared" si="36"/>
        <v>#N/A</v>
      </c>
      <c r="L286" s="8" t="e">
        <f t="shared" si="31"/>
        <v>#N/A</v>
      </c>
      <c r="M286" s="8" t="e">
        <f t="shared" si="32"/>
        <v>#N/A</v>
      </c>
    </row>
    <row r="287" spans="2:13" x14ac:dyDescent="0.35">
      <c r="B287" s="15" t="str">
        <f t="shared" si="33"/>
        <v/>
      </c>
      <c r="C287" s="14">
        <f t="shared" si="34"/>
        <v>51257</v>
      </c>
      <c r="E287" s="16" t="str">
        <f t="shared" si="35"/>
        <v/>
      </c>
      <c r="G287" s="17" t="str">
        <f t="shared" si="38"/>
        <v/>
      </c>
      <c r="H287" s="17" t="str">
        <f t="shared" si="30"/>
        <v/>
      </c>
      <c r="I287" s="16" t="str">
        <f t="shared" si="39"/>
        <v/>
      </c>
      <c r="K287" s="14" t="e">
        <f t="shared" si="36"/>
        <v>#N/A</v>
      </c>
      <c r="L287" s="8" t="e">
        <f t="shared" si="31"/>
        <v>#N/A</v>
      </c>
      <c r="M287" s="8" t="e">
        <f t="shared" si="32"/>
        <v>#N/A</v>
      </c>
    </row>
    <row r="288" spans="2:13" x14ac:dyDescent="0.35">
      <c r="B288" s="15" t="str">
        <f t="shared" si="33"/>
        <v/>
      </c>
      <c r="C288" s="14">
        <f t="shared" si="34"/>
        <v>51288</v>
      </c>
      <c r="E288" s="16" t="str">
        <f t="shared" si="35"/>
        <v/>
      </c>
      <c r="G288" s="17" t="str">
        <f t="shared" si="38"/>
        <v/>
      </c>
      <c r="H288" s="17" t="str">
        <f t="shared" si="30"/>
        <v/>
      </c>
      <c r="I288" s="16" t="str">
        <f t="shared" si="39"/>
        <v/>
      </c>
      <c r="K288" s="14" t="e">
        <f t="shared" si="36"/>
        <v>#N/A</v>
      </c>
      <c r="L288" s="8" t="e">
        <f t="shared" si="31"/>
        <v>#N/A</v>
      </c>
      <c r="M288" s="8" t="e">
        <f t="shared" si="32"/>
        <v>#N/A</v>
      </c>
    </row>
    <row r="289" spans="2:13" x14ac:dyDescent="0.35">
      <c r="B289" s="15" t="str">
        <f t="shared" si="33"/>
        <v/>
      </c>
      <c r="C289" s="14">
        <f t="shared" si="34"/>
        <v>51318</v>
      </c>
      <c r="E289" s="16" t="str">
        <f t="shared" si="35"/>
        <v/>
      </c>
      <c r="G289" s="17" t="str">
        <f t="shared" si="38"/>
        <v/>
      </c>
      <c r="H289" s="17" t="str">
        <f t="shared" si="30"/>
        <v/>
      </c>
      <c r="I289" s="16" t="str">
        <f t="shared" si="39"/>
        <v/>
      </c>
      <c r="K289" s="14" t="e">
        <f t="shared" si="36"/>
        <v>#N/A</v>
      </c>
      <c r="L289" s="8" t="e">
        <f t="shared" si="31"/>
        <v>#N/A</v>
      </c>
      <c r="M289" s="8" t="e">
        <f t="shared" si="32"/>
        <v>#N/A</v>
      </c>
    </row>
    <row r="290" spans="2:13" x14ac:dyDescent="0.35">
      <c r="B290" s="15" t="str">
        <f t="shared" si="33"/>
        <v/>
      </c>
      <c r="C290" s="14">
        <f t="shared" si="34"/>
        <v>51349</v>
      </c>
      <c r="E290" s="16" t="str">
        <f t="shared" si="35"/>
        <v/>
      </c>
      <c r="G290" s="17" t="str">
        <f t="shared" si="38"/>
        <v/>
      </c>
      <c r="H290" s="17" t="str">
        <f t="shared" si="30"/>
        <v/>
      </c>
      <c r="I290" s="16" t="str">
        <f t="shared" si="39"/>
        <v/>
      </c>
      <c r="K290" s="14" t="e">
        <f t="shared" si="36"/>
        <v>#N/A</v>
      </c>
      <c r="L290" s="8" t="e">
        <f t="shared" si="31"/>
        <v>#N/A</v>
      </c>
      <c r="M290" s="8" t="e">
        <f t="shared" si="32"/>
        <v>#N/A</v>
      </c>
    </row>
    <row r="291" spans="2:13" x14ac:dyDescent="0.35">
      <c r="B291" s="15" t="str">
        <f t="shared" si="33"/>
        <v/>
      </c>
      <c r="C291" s="14">
        <f t="shared" si="34"/>
        <v>51380</v>
      </c>
      <c r="E291" s="16" t="str">
        <f t="shared" si="35"/>
        <v/>
      </c>
      <c r="G291" s="17" t="str">
        <f t="shared" si="38"/>
        <v/>
      </c>
      <c r="H291" s="17" t="str">
        <f t="shared" ref="H291:H354" si="40">IF(B291&lt;=$E$14,IF(B291&lt;=$E$15,G291,$E$19),"")</f>
        <v/>
      </c>
      <c r="I291" s="16" t="str">
        <f t="shared" si="39"/>
        <v/>
      </c>
      <c r="K291" s="14" t="e">
        <f t="shared" si="36"/>
        <v>#N/A</v>
      </c>
      <c r="L291" s="8" t="e">
        <f t="shared" ref="L291:L354" si="41">IF(ISNUMBER(F292),F292,#N/A)</f>
        <v>#N/A</v>
      </c>
      <c r="M291" s="8" t="e">
        <f t="shared" ref="M291:M354" si="42">IF(ISNUMBER(H292),H292,#N/A)</f>
        <v>#N/A</v>
      </c>
    </row>
    <row r="292" spans="2:13" x14ac:dyDescent="0.35">
      <c r="B292" s="15" t="str">
        <f t="shared" ref="B292:B355" si="43">IF(B291&lt;$E$14,B291+1,"")</f>
        <v/>
      </c>
      <c r="C292" s="14">
        <f t="shared" ref="C292:C355" si="44">IF(B292&gt;0,DATE(YEAR(C291),MONTH(C291)+1,DAY(C291)),"")</f>
        <v>51410</v>
      </c>
      <c r="E292" s="16" t="str">
        <f t="shared" ref="E292:E355" si="45">IF(ISNUMBER(H292-G292),(H292-G292),"")</f>
        <v/>
      </c>
      <c r="G292" s="17" t="str">
        <f t="shared" si="38"/>
        <v/>
      </c>
      <c r="H292" s="17" t="str">
        <f t="shared" si="40"/>
        <v/>
      </c>
      <c r="I292" s="16" t="str">
        <f t="shared" si="39"/>
        <v/>
      </c>
      <c r="K292" s="14" t="e">
        <f t="shared" ref="K292:K355" si="46">IF(ISNUMBER(B292),C292,#N/A)</f>
        <v>#N/A</v>
      </c>
      <c r="L292" s="8" t="e">
        <f t="shared" si="41"/>
        <v>#N/A</v>
      </c>
      <c r="M292" s="8" t="e">
        <f t="shared" si="42"/>
        <v>#N/A</v>
      </c>
    </row>
    <row r="293" spans="2:13" x14ac:dyDescent="0.35">
      <c r="B293" s="15" t="str">
        <f t="shared" si="43"/>
        <v/>
      </c>
      <c r="C293" s="14">
        <f t="shared" si="44"/>
        <v>51441</v>
      </c>
      <c r="E293" s="16" t="str">
        <f t="shared" si="45"/>
        <v/>
      </c>
      <c r="G293" s="17" t="str">
        <f t="shared" ref="G293:G356" si="47">IF(B293="","",(F292*$E$23)/(100*12))</f>
        <v/>
      </c>
      <c r="H293" s="17" t="str">
        <f t="shared" si="40"/>
        <v/>
      </c>
      <c r="I293" s="16" t="str">
        <f t="shared" ref="I293:I356" si="48">IF(ISNUMBER(I292-H293),(I292-H293),"")</f>
        <v/>
      </c>
      <c r="K293" s="14" t="e">
        <f t="shared" si="46"/>
        <v>#N/A</v>
      </c>
      <c r="L293" s="8" t="e">
        <f t="shared" si="41"/>
        <v>#N/A</v>
      </c>
      <c r="M293" s="8" t="e">
        <f t="shared" si="42"/>
        <v>#N/A</v>
      </c>
    </row>
    <row r="294" spans="2:13" x14ac:dyDescent="0.35">
      <c r="B294" s="15" t="str">
        <f t="shared" si="43"/>
        <v/>
      </c>
      <c r="C294" s="14">
        <f t="shared" si="44"/>
        <v>51471</v>
      </c>
      <c r="E294" s="16" t="str">
        <f t="shared" si="45"/>
        <v/>
      </c>
      <c r="G294" s="17" t="str">
        <f t="shared" si="47"/>
        <v/>
      </c>
      <c r="H294" s="17" t="str">
        <f t="shared" si="40"/>
        <v/>
      </c>
      <c r="I294" s="16" t="str">
        <f t="shared" si="48"/>
        <v/>
      </c>
      <c r="K294" s="14" t="e">
        <f t="shared" si="46"/>
        <v>#N/A</v>
      </c>
      <c r="L294" s="8" t="e">
        <f t="shared" si="41"/>
        <v>#N/A</v>
      </c>
      <c r="M294" s="8" t="e">
        <f t="shared" si="42"/>
        <v>#N/A</v>
      </c>
    </row>
    <row r="295" spans="2:13" x14ac:dyDescent="0.35">
      <c r="B295" s="15" t="str">
        <f t="shared" si="43"/>
        <v/>
      </c>
      <c r="C295" s="14">
        <f t="shared" si="44"/>
        <v>51502</v>
      </c>
      <c r="E295" s="16" t="str">
        <f t="shared" si="45"/>
        <v/>
      </c>
      <c r="G295" s="17" t="str">
        <f t="shared" si="47"/>
        <v/>
      </c>
      <c r="H295" s="17" t="str">
        <f t="shared" si="40"/>
        <v/>
      </c>
      <c r="I295" s="16" t="str">
        <f t="shared" si="48"/>
        <v/>
      </c>
      <c r="K295" s="14" t="e">
        <f t="shared" si="46"/>
        <v>#N/A</v>
      </c>
      <c r="L295" s="8" t="e">
        <f t="shared" si="41"/>
        <v>#N/A</v>
      </c>
      <c r="M295" s="8" t="e">
        <f t="shared" si="42"/>
        <v>#N/A</v>
      </c>
    </row>
    <row r="296" spans="2:13" x14ac:dyDescent="0.35">
      <c r="B296" s="15" t="str">
        <f t="shared" si="43"/>
        <v/>
      </c>
      <c r="C296" s="14">
        <f t="shared" si="44"/>
        <v>51533</v>
      </c>
      <c r="E296" s="16" t="str">
        <f t="shared" si="45"/>
        <v/>
      </c>
      <c r="G296" s="17" t="str">
        <f t="shared" si="47"/>
        <v/>
      </c>
      <c r="H296" s="17" t="str">
        <f t="shared" si="40"/>
        <v/>
      </c>
      <c r="I296" s="16" t="str">
        <f t="shared" si="48"/>
        <v/>
      </c>
      <c r="K296" s="14" t="e">
        <f t="shared" si="46"/>
        <v>#N/A</v>
      </c>
      <c r="L296" s="8" t="e">
        <f t="shared" si="41"/>
        <v>#N/A</v>
      </c>
      <c r="M296" s="8" t="e">
        <f t="shared" si="42"/>
        <v>#N/A</v>
      </c>
    </row>
    <row r="297" spans="2:13" x14ac:dyDescent="0.35">
      <c r="B297" s="15" t="str">
        <f t="shared" si="43"/>
        <v/>
      </c>
      <c r="C297" s="14">
        <f t="shared" si="44"/>
        <v>51561</v>
      </c>
      <c r="E297" s="16" t="str">
        <f t="shared" si="45"/>
        <v/>
      </c>
      <c r="G297" s="17" t="str">
        <f t="shared" si="47"/>
        <v/>
      </c>
      <c r="H297" s="17" t="str">
        <f t="shared" si="40"/>
        <v/>
      </c>
      <c r="I297" s="16" t="str">
        <f t="shared" si="48"/>
        <v/>
      </c>
      <c r="K297" s="14" t="e">
        <f t="shared" si="46"/>
        <v>#N/A</v>
      </c>
      <c r="L297" s="8" t="e">
        <f t="shared" si="41"/>
        <v>#N/A</v>
      </c>
      <c r="M297" s="8" t="e">
        <f t="shared" si="42"/>
        <v>#N/A</v>
      </c>
    </row>
    <row r="298" spans="2:13" x14ac:dyDescent="0.35">
      <c r="B298" s="15" t="str">
        <f t="shared" si="43"/>
        <v/>
      </c>
      <c r="C298" s="14">
        <f t="shared" si="44"/>
        <v>51592</v>
      </c>
      <c r="E298" s="16" t="str">
        <f t="shared" si="45"/>
        <v/>
      </c>
      <c r="G298" s="17" t="str">
        <f t="shared" si="47"/>
        <v/>
      </c>
      <c r="H298" s="17" t="str">
        <f t="shared" si="40"/>
        <v/>
      </c>
      <c r="I298" s="16" t="str">
        <f t="shared" si="48"/>
        <v/>
      </c>
      <c r="K298" s="14" t="e">
        <f t="shared" si="46"/>
        <v>#N/A</v>
      </c>
      <c r="L298" s="8" t="e">
        <f t="shared" si="41"/>
        <v>#N/A</v>
      </c>
      <c r="M298" s="8" t="e">
        <f t="shared" si="42"/>
        <v>#N/A</v>
      </c>
    </row>
    <row r="299" spans="2:13" x14ac:dyDescent="0.35">
      <c r="B299" s="15" t="str">
        <f t="shared" si="43"/>
        <v/>
      </c>
      <c r="C299" s="14">
        <f t="shared" si="44"/>
        <v>51622</v>
      </c>
      <c r="E299" s="16" t="str">
        <f t="shared" si="45"/>
        <v/>
      </c>
      <c r="G299" s="17" t="str">
        <f t="shared" si="47"/>
        <v/>
      </c>
      <c r="H299" s="17" t="str">
        <f t="shared" si="40"/>
        <v/>
      </c>
      <c r="I299" s="16" t="str">
        <f t="shared" si="48"/>
        <v/>
      </c>
      <c r="K299" s="14" t="e">
        <f t="shared" si="46"/>
        <v>#N/A</v>
      </c>
      <c r="L299" s="8" t="e">
        <f t="shared" si="41"/>
        <v>#N/A</v>
      </c>
      <c r="M299" s="8" t="e">
        <f t="shared" si="42"/>
        <v>#N/A</v>
      </c>
    </row>
    <row r="300" spans="2:13" x14ac:dyDescent="0.35">
      <c r="B300" s="15" t="str">
        <f t="shared" si="43"/>
        <v/>
      </c>
      <c r="C300" s="14">
        <f t="shared" si="44"/>
        <v>51653</v>
      </c>
      <c r="E300" s="16" t="str">
        <f t="shared" si="45"/>
        <v/>
      </c>
      <c r="G300" s="17" t="str">
        <f t="shared" si="47"/>
        <v/>
      </c>
      <c r="H300" s="17" t="str">
        <f t="shared" si="40"/>
        <v/>
      </c>
      <c r="I300" s="16" t="str">
        <f t="shared" si="48"/>
        <v/>
      </c>
      <c r="K300" s="14" t="e">
        <f t="shared" si="46"/>
        <v>#N/A</v>
      </c>
      <c r="L300" s="8" t="e">
        <f t="shared" si="41"/>
        <v>#N/A</v>
      </c>
      <c r="M300" s="8" t="e">
        <f t="shared" si="42"/>
        <v>#N/A</v>
      </c>
    </row>
    <row r="301" spans="2:13" x14ac:dyDescent="0.35">
      <c r="B301" s="15" t="str">
        <f t="shared" si="43"/>
        <v/>
      </c>
      <c r="C301" s="14">
        <f t="shared" si="44"/>
        <v>51683</v>
      </c>
      <c r="E301" s="16" t="str">
        <f t="shared" si="45"/>
        <v/>
      </c>
      <c r="G301" s="17" t="str">
        <f t="shared" si="47"/>
        <v/>
      </c>
      <c r="H301" s="17" t="str">
        <f t="shared" si="40"/>
        <v/>
      </c>
      <c r="I301" s="16" t="str">
        <f t="shared" si="48"/>
        <v/>
      </c>
      <c r="K301" s="14" t="e">
        <f t="shared" si="46"/>
        <v>#N/A</v>
      </c>
      <c r="L301" s="8" t="e">
        <f t="shared" si="41"/>
        <v>#N/A</v>
      </c>
      <c r="M301" s="8" t="e">
        <f t="shared" si="42"/>
        <v>#N/A</v>
      </c>
    </row>
    <row r="302" spans="2:13" x14ac:dyDescent="0.35">
      <c r="B302" s="15" t="str">
        <f t="shared" si="43"/>
        <v/>
      </c>
      <c r="C302" s="14">
        <f t="shared" si="44"/>
        <v>51714</v>
      </c>
      <c r="E302" s="16" t="str">
        <f t="shared" si="45"/>
        <v/>
      </c>
      <c r="G302" s="17" t="str">
        <f t="shared" si="47"/>
        <v/>
      </c>
      <c r="H302" s="17" t="str">
        <f t="shared" si="40"/>
        <v/>
      </c>
      <c r="I302" s="16" t="str">
        <f t="shared" si="48"/>
        <v/>
      </c>
      <c r="K302" s="14" t="e">
        <f t="shared" si="46"/>
        <v>#N/A</v>
      </c>
      <c r="L302" s="8" t="e">
        <f t="shared" si="41"/>
        <v>#N/A</v>
      </c>
      <c r="M302" s="8" t="e">
        <f t="shared" si="42"/>
        <v>#N/A</v>
      </c>
    </row>
    <row r="303" spans="2:13" x14ac:dyDescent="0.35">
      <c r="B303" s="15" t="str">
        <f t="shared" si="43"/>
        <v/>
      </c>
      <c r="C303" s="14">
        <f t="shared" si="44"/>
        <v>51745</v>
      </c>
      <c r="E303" s="16" t="str">
        <f t="shared" si="45"/>
        <v/>
      </c>
      <c r="G303" s="17" t="str">
        <f t="shared" si="47"/>
        <v/>
      </c>
      <c r="H303" s="17" t="str">
        <f t="shared" si="40"/>
        <v/>
      </c>
      <c r="I303" s="16" t="str">
        <f t="shared" si="48"/>
        <v/>
      </c>
      <c r="K303" s="14" t="e">
        <f t="shared" si="46"/>
        <v>#N/A</v>
      </c>
      <c r="L303" s="8" t="e">
        <f t="shared" si="41"/>
        <v>#N/A</v>
      </c>
      <c r="M303" s="8" t="e">
        <f t="shared" si="42"/>
        <v>#N/A</v>
      </c>
    </row>
    <row r="304" spans="2:13" x14ac:dyDescent="0.35">
      <c r="B304" s="15" t="str">
        <f t="shared" si="43"/>
        <v/>
      </c>
      <c r="C304" s="14">
        <f t="shared" si="44"/>
        <v>51775</v>
      </c>
      <c r="E304" s="16" t="str">
        <f t="shared" si="45"/>
        <v/>
      </c>
      <c r="G304" s="17" t="str">
        <f t="shared" si="47"/>
        <v/>
      </c>
      <c r="H304" s="17" t="str">
        <f t="shared" si="40"/>
        <v/>
      </c>
      <c r="I304" s="16" t="str">
        <f t="shared" si="48"/>
        <v/>
      </c>
      <c r="K304" s="14" t="e">
        <f t="shared" si="46"/>
        <v>#N/A</v>
      </c>
      <c r="L304" s="8" t="e">
        <f t="shared" si="41"/>
        <v>#N/A</v>
      </c>
      <c r="M304" s="8" t="e">
        <f t="shared" si="42"/>
        <v>#N/A</v>
      </c>
    </row>
    <row r="305" spans="2:13" x14ac:dyDescent="0.35">
      <c r="B305" s="15" t="str">
        <f t="shared" si="43"/>
        <v/>
      </c>
      <c r="C305" s="14">
        <f t="shared" si="44"/>
        <v>51806</v>
      </c>
      <c r="E305" s="16" t="str">
        <f t="shared" si="45"/>
        <v/>
      </c>
      <c r="G305" s="17" t="str">
        <f t="shared" si="47"/>
        <v/>
      </c>
      <c r="H305" s="17" t="str">
        <f t="shared" si="40"/>
        <v/>
      </c>
      <c r="I305" s="16" t="str">
        <f t="shared" si="48"/>
        <v/>
      </c>
      <c r="K305" s="14" t="e">
        <f t="shared" si="46"/>
        <v>#N/A</v>
      </c>
      <c r="L305" s="8" t="e">
        <f t="shared" si="41"/>
        <v>#N/A</v>
      </c>
      <c r="M305" s="8" t="e">
        <f t="shared" si="42"/>
        <v>#N/A</v>
      </c>
    </row>
    <row r="306" spans="2:13" x14ac:dyDescent="0.35">
      <c r="B306" s="15" t="str">
        <f t="shared" si="43"/>
        <v/>
      </c>
      <c r="C306" s="14">
        <f t="shared" si="44"/>
        <v>51836</v>
      </c>
      <c r="E306" s="16" t="str">
        <f t="shared" si="45"/>
        <v/>
      </c>
      <c r="G306" s="17" t="str">
        <f t="shared" si="47"/>
        <v/>
      </c>
      <c r="H306" s="17" t="str">
        <f t="shared" si="40"/>
        <v/>
      </c>
      <c r="I306" s="16" t="str">
        <f t="shared" si="48"/>
        <v/>
      </c>
      <c r="K306" s="14" t="e">
        <f t="shared" si="46"/>
        <v>#N/A</v>
      </c>
      <c r="L306" s="8" t="e">
        <f t="shared" si="41"/>
        <v>#N/A</v>
      </c>
      <c r="M306" s="8" t="e">
        <f t="shared" si="42"/>
        <v>#N/A</v>
      </c>
    </row>
    <row r="307" spans="2:13" x14ac:dyDescent="0.35">
      <c r="B307" s="15" t="str">
        <f t="shared" si="43"/>
        <v/>
      </c>
      <c r="C307" s="14">
        <f t="shared" si="44"/>
        <v>51867</v>
      </c>
      <c r="E307" s="16" t="str">
        <f t="shared" si="45"/>
        <v/>
      </c>
      <c r="G307" s="17" t="str">
        <f t="shared" si="47"/>
        <v/>
      </c>
      <c r="H307" s="17" t="str">
        <f t="shared" si="40"/>
        <v/>
      </c>
      <c r="I307" s="16" t="str">
        <f t="shared" si="48"/>
        <v/>
      </c>
      <c r="K307" s="14" t="e">
        <f t="shared" si="46"/>
        <v>#N/A</v>
      </c>
      <c r="L307" s="8" t="e">
        <f t="shared" si="41"/>
        <v>#N/A</v>
      </c>
      <c r="M307" s="8" t="e">
        <f t="shared" si="42"/>
        <v>#N/A</v>
      </c>
    </row>
    <row r="308" spans="2:13" x14ac:dyDescent="0.35">
      <c r="B308" s="15" t="str">
        <f t="shared" si="43"/>
        <v/>
      </c>
      <c r="C308" s="14">
        <f t="shared" si="44"/>
        <v>51898</v>
      </c>
      <c r="E308" s="16" t="str">
        <f t="shared" si="45"/>
        <v/>
      </c>
      <c r="G308" s="17" t="str">
        <f t="shared" si="47"/>
        <v/>
      </c>
      <c r="H308" s="17" t="str">
        <f t="shared" si="40"/>
        <v/>
      </c>
      <c r="I308" s="16" t="str">
        <f t="shared" si="48"/>
        <v/>
      </c>
      <c r="K308" s="14" t="e">
        <f t="shared" si="46"/>
        <v>#N/A</v>
      </c>
      <c r="L308" s="8" t="e">
        <f t="shared" si="41"/>
        <v>#N/A</v>
      </c>
      <c r="M308" s="8" t="e">
        <f t="shared" si="42"/>
        <v>#N/A</v>
      </c>
    </row>
    <row r="309" spans="2:13" x14ac:dyDescent="0.35">
      <c r="B309" s="15" t="str">
        <f t="shared" si="43"/>
        <v/>
      </c>
      <c r="C309" s="14">
        <f t="shared" si="44"/>
        <v>51926</v>
      </c>
      <c r="E309" s="16" t="str">
        <f t="shared" si="45"/>
        <v/>
      </c>
      <c r="G309" s="17" t="str">
        <f t="shared" si="47"/>
        <v/>
      </c>
      <c r="H309" s="17" t="str">
        <f t="shared" si="40"/>
        <v/>
      </c>
      <c r="I309" s="16" t="str">
        <f t="shared" si="48"/>
        <v/>
      </c>
      <c r="K309" s="14" t="e">
        <f t="shared" si="46"/>
        <v>#N/A</v>
      </c>
      <c r="L309" s="8" t="e">
        <f t="shared" si="41"/>
        <v>#N/A</v>
      </c>
      <c r="M309" s="8" t="e">
        <f t="shared" si="42"/>
        <v>#N/A</v>
      </c>
    </row>
    <row r="310" spans="2:13" x14ac:dyDescent="0.35">
      <c r="B310" s="15" t="str">
        <f t="shared" si="43"/>
        <v/>
      </c>
      <c r="C310" s="14">
        <f t="shared" si="44"/>
        <v>51957</v>
      </c>
      <c r="E310" s="16" t="str">
        <f t="shared" si="45"/>
        <v/>
      </c>
      <c r="G310" s="17" t="str">
        <f t="shared" si="47"/>
        <v/>
      </c>
      <c r="H310" s="17" t="str">
        <f t="shared" si="40"/>
        <v/>
      </c>
      <c r="I310" s="16" t="str">
        <f t="shared" si="48"/>
        <v/>
      </c>
      <c r="K310" s="14" t="e">
        <f t="shared" si="46"/>
        <v>#N/A</v>
      </c>
      <c r="L310" s="8" t="e">
        <f t="shared" si="41"/>
        <v>#N/A</v>
      </c>
      <c r="M310" s="8" t="e">
        <f t="shared" si="42"/>
        <v>#N/A</v>
      </c>
    </row>
    <row r="311" spans="2:13" x14ac:dyDescent="0.35">
      <c r="B311" s="15" t="str">
        <f t="shared" si="43"/>
        <v/>
      </c>
      <c r="C311" s="14">
        <f t="shared" si="44"/>
        <v>51987</v>
      </c>
      <c r="E311" s="16" t="str">
        <f t="shared" si="45"/>
        <v/>
      </c>
      <c r="G311" s="17" t="str">
        <f t="shared" si="47"/>
        <v/>
      </c>
      <c r="H311" s="17" t="str">
        <f t="shared" si="40"/>
        <v/>
      </c>
      <c r="I311" s="16" t="str">
        <f t="shared" si="48"/>
        <v/>
      </c>
      <c r="K311" s="14" t="e">
        <f t="shared" si="46"/>
        <v>#N/A</v>
      </c>
      <c r="L311" s="8" t="e">
        <f t="shared" si="41"/>
        <v>#N/A</v>
      </c>
      <c r="M311" s="8" t="e">
        <f t="shared" si="42"/>
        <v>#N/A</v>
      </c>
    </row>
    <row r="312" spans="2:13" x14ac:dyDescent="0.35">
      <c r="B312" s="15" t="str">
        <f t="shared" si="43"/>
        <v/>
      </c>
      <c r="C312" s="14">
        <f t="shared" si="44"/>
        <v>52018</v>
      </c>
      <c r="E312" s="16" t="str">
        <f t="shared" si="45"/>
        <v/>
      </c>
      <c r="G312" s="17" t="str">
        <f t="shared" si="47"/>
        <v/>
      </c>
      <c r="H312" s="17" t="str">
        <f t="shared" si="40"/>
        <v/>
      </c>
      <c r="I312" s="16" t="str">
        <f t="shared" si="48"/>
        <v/>
      </c>
      <c r="K312" s="14" t="e">
        <f t="shared" si="46"/>
        <v>#N/A</v>
      </c>
      <c r="L312" s="8" t="e">
        <f t="shared" si="41"/>
        <v>#N/A</v>
      </c>
      <c r="M312" s="8" t="e">
        <f t="shared" si="42"/>
        <v>#N/A</v>
      </c>
    </row>
    <row r="313" spans="2:13" x14ac:dyDescent="0.35">
      <c r="B313" s="15" t="str">
        <f t="shared" si="43"/>
        <v/>
      </c>
      <c r="C313" s="14">
        <f t="shared" si="44"/>
        <v>52048</v>
      </c>
      <c r="E313" s="16" t="str">
        <f t="shared" si="45"/>
        <v/>
      </c>
      <c r="G313" s="17" t="str">
        <f t="shared" si="47"/>
        <v/>
      </c>
      <c r="H313" s="17" t="str">
        <f t="shared" si="40"/>
        <v/>
      </c>
      <c r="I313" s="16" t="str">
        <f t="shared" si="48"/>
        <v/>
      </c>
      <c r="K313" s="14" t="e">
        <f t="shared" si="46"/>
        <v>#N/A</v>
      </c>
      <c r="L313" s="8" t="e">
        <f t="shared" si="41"/>
        <v>#N/A</v>
      </c>
      <c r="M313" s="8" t="e">
        <f t="shared" si="42"/>
        <v>#N/A</v>
      </c>
    </row>
    <row r="314" spans="2:13" x14ac:dyDescent="0.35">
      <c r="B314" s="15" t="str">
        <f t="shared" si="43"/>
        <v/>
      </c>
      <c r="C314" s="14">
        <f t="shared" si="44"/>
        <v>52079</v>
      </c>
      <c r="E314" s="16" t="str">
        <f t="shared" si="45"/>
        <v/>
      </c>
      <c r="G314" s="17" t="str">
        <f t="shared" si="47"/>
        <v/>
      </c>
      <c r="H314" s="17" t="str">
        <f t="shared" si="40"/>
        <v/>
      </c>
      <c r="I314" s="16" t="str">
        <f t="shared" si="48"/>
        <v/>
      </c>
      <c r="K314" s="14" t="e">
        <f t="shared" si="46"/>
        <v>#N/A</v>
      </c>
      <c r="L314" s="8" t="e">
        <f t="shared" si="41"/>
        <v>#N/A</v>
      </c>
      <c r="M314" s="8" t="e">
        <f t="shared" si="42"/>
        <v>#N/A</v>
      </c>
    </row>
    <row r="315" spans="2:13" x14ac:dyDescent="0.35">
      <c r="B315" s="15" t="str">
        <f t="shared" si="43"/>
        <v/>
      </c>
      <c r="C315" s="14">
        <f t="shared" si="44"/>
        <v>52110</v>
      </c>
      <c r="E315" s="16" t="str">
        <f t="shared" si="45"/>
        <v/>
      </c>
      <c r="G315" s="17" t="str">
        <f t="shared" si="47"/>
        <v/>
      </c>
      <c r="H315" s="17" t="str">
        <f t="shared" si="40"/>
        <v/>
      </c>
      <c r="I315" s="16" t="str">
        <f t="shared" si="48"/>
        <v/>
      </c>
      <c r="K315" s="14" t="e">
        <f t="shared" si="46"/>
        <v>#N/A</v>
      </c>
      <c r="L315" s="8" t="e">
        <f t="shared" si="41"/>
        <v>#N/A</v>
      </c>
      <c r="M315" s="8" t="e">
        <f t="shared" si="42"/>
        <v>#N/A</v>
      </c>
    </row>
    <row r="316" spans="2:13" x14ac:dyDescent="0.35">
      <c r="B316" s="15" t="str">
        <f t="shared" si="43"/>
        <v/>
      </c>
      <c r="C316" s="14">
        <f t="shared" si="44"/>
        <v>52140</v>
      </c>
      <c r="E316" s="16" t="str">
        <f t="shared" si="45"/>
        <v/>
      </c>
      <c r="G316" s="17" t="str">
        <f t="shared" si="47"/>
        <v/>
      </c>
      <c r="H316" s="17" t="str">
        <f t="shared" si="40"/>
        <v/>
      </c>
      <c r="I316" s="16" t="str">
        <f t="shared" si="48"/>
        <v/>
      </c>
      <c r="K316" s="14" t="e">
        <f t="shared" si="46"/>
        <v>#N/A</v>
      </c>
      <c r="L316" s="8" t="e">
        <f t="shared" si="41"/>
        <v>#N/A</v>
      </c>
      <c r="M316" s="8" t="e">
        <f t="shared" si="42"/>
        <v>#N/A</v>
      </c>
    </row>
    <row r="317" spans="2:13" x14ac:dyDescent="0.35">
      <c r="B317" s="15" t="str">
        <f t="shared" si="43"/>
        <v/>
      </c>
      <c r="C317" s="14">
        <f t="shared" si="44"/>
        <v>52171</v>
      </c>
      <c r="E317" s="16" t="str">
        <f t="shared" si="45"/>
        <v/>
      </c>
      <c r="G317" s="17" t="str">
        <f t="shared" si="47"/>
        <v/>
      </c>
      <c r="H317" s="17" t="str">
        <f t="shared" si="40"/>
        <v/>
      </c>
      <c r="I317" s="16" t="str">
        <f t="shared" si="48"/>
        <v/>
      </c>
      <c r="K317" s="14" t="e">
        <f t="shared" si="46"/>
        <v>#N/A</v>
      </c>
      <c r="L317" s="8" t="e">
        <f t="shared" si="41"/>
        <v>#N/A</v>
      </c>
      <c r="M317" s="8" t="e">
        <f t="shared" si="42"/>
        <v>#N/A</v>
      </c>
    </row>
    <row r="318" spans="2:13" x14ac:dyDescent="0.35">
      <c r="B318" s="15" t="str">
        <f t="shared" si="43"/>
        <v/>
      </c>
      <c r="C318" s="14">
        <f t="shared" si="44"/>
        <v>52201</v>
      </c>
      <c r="E318" s="16" t="str">
        <f t="shared" si="45"/>
        <v/>
      </c>
      <c r="G318" s="17" t="str">
        <f t="shared" si="47"/>
        <v/>
      </c>
      <c r="H318" s="17" t="str">
        <f t="shared" si="40"/>
        <v/>
      </c>
      <c r="I318" s="16" t="str">
        <f t="shared" si="48"/>
        <v/>
      </c>
      <c r="K318" s="14" t="e">
        <f t="shared" si="46"/>
        <v>#N/A</v>
      </c>
      <c r="L318" s="8" t="e">
        <f t="shared" si="41"/>
        <v>#N/A</v>
      </c>
      <c r="M318" s="8" t="e">
        <f t="shared" si="42"/>
        <v>#N/A</v>
      </c>
    </row>
    <row r="319" spans="2:13" x14ac:dyDescent="0.35">
      <c r="B319" s="15" t="str">
        <f t="shared" si="43"/>
        <v/>
      </c>
      <c r="C319" s="14">
        <f t="shared" si="44"/>
        <v>52232</v>
      </c>
      <c r="E319" s="16" t="str">
        <f t="shared" si="45"/>
        <v/>
      </c>
      <c r="G319" s="17" t="str">
        <f t="shared" si="47"/>
        <v/>
      </c>
      <c r="H319" s="17" t="str">
        <f t="shared" si="40"/>
        <v/>
      </c>
      <c r="I319" s="16" t="str">
        <f t="shared" si="48"/>
        <v/>
      </c>
      <c r="K319" s="14" t="e">
        <f t="shared" si="46"/>
        <v>#N/A</v>
      </c>
      <c r="L319" s="8" t="e">
        <f t="shared" si="41"/>
        <v>#N/A</v>
      </c>
      <c r="M319" s="8" t="e">
        <f t="shared" si="42"/>
        <v>#N/A</v>
      </c>
    </row>
    <row r="320" spans="2:13" x14ac:dyDescent="0.35">
      <c r="B320" s="15" t="str">
        <f t="shared" si="43"/>
        <v/>
      </c>
      <c r="C320" s="14">
        <f t="shared" si="44"/>
        <v>52263</v>
      </c>
      <c r="E320" s="16" t="str">
        <f t="shared" si="45"/>
        <v/>
      </c>
      <c r="G320" s="17" t="str">
        <f t="shared" si="47"/>
        <v/>
      </c>
      <c r="H320" s="17" t="str">
        <f t="shared" si="40"/>
        <v/>
      </c>
      <c r="I320" s="16" t="str">
        <f t="shared" si="48"/>
        <v/>
      </c>
      <c r="K320" s="14" t="e">
        <f t="shared" si="46"/>
        <v>#N/A</v>
      </c>
      <c r="L320" s="8" t="e">
        <f t="shared" si="41"/>
        <v>#N/A</v>
      </c>
      <c r="M320" s="8" t="e">
        <f t="shared" si="42"/>
        <v>#N/A</v>
      </c>
    </row>
    <row r="321" spans="2:13" x14ac:dyDescent="0.35">
      <c r="B321" s="15" t="str">
        <f t="shared" si="43"/>
        <v/>
      </c>
      <c r="C321" s="14">
        <f t="shared" si="44"/>
        <v>52291</v>
      </c>
      <c r="E321" s="16" t="str">
        <f t="shared" si="45"/>
        <v/>
      </c>
      <c r="G321" s="17" t="str">
        <f t="shared" si="47"/>
        <v/>
      </c>
      <c r="H321" s="17" t="str">
        <f t="shared" si="40"/>
        <v/>
      </c>
      <c r="I321" s="16" t="str">
        <f t="shared" si="48"/>
        <v/>
      </c>
      <c r="K321" s="14" t="e">
        <f t="shared" si="46"/>
        <v>#N/A</v>
      </c>
      <c r="L321" s="8" t="e">
        <f t="shared" si="41"/>
        <v>#N/A</v>
      </c>
      <c r="M321" s="8" t="e">
        <f t="shared" si="42"/>
        <v>#N/A</v>
      </c>
    </row>
    <row r="322" spans="2:13" x14ac:dyDescent="0.35">
      <c r="B322" s="15" t="str">
        <f t="shared" si="43"/>
        <v/>
      </c>
      <c r="C322" s="14">
        <f t="shared" si="44"/>
        <v>52322</v>
      </c>
      <c r="E322" s="16" t="str">
        <f t="shared" si="45"/>
        <v/>
      </c>
      <c r="G322" s="17" t="str">
        <f t="shared" si="47"/>
        <v/>
      </c>
      <c r="H322" s="17" t="str">
        <f t="shared" si="40"/>
        <v/>
      </c>
      <c r="I322" s="16" t="str">
        <f t="shared" si="48"/>
        <v/>
      </c>
      <c r="K322" s="14" t="e">
        <f t="shared" si="46"/>
        <v>#N/A</v>
      </c>
      <c r="L322" s="8" t="e">
        <f t="shared" si="41"/>
        <v>#N/A</v>
      </c>
      <c r="M322" s="8" t="e">
        <f t="shared" si="42"/>
        <v>#N/A</v>
      </c>
    </row>
    <row r="323" spans="2:13" x14ac:dyDescent="0.35">
      <c r="B323" s="15" t="str">
        <f t="shared" si="43"/>
        <v/>
      </c>
      <c r="C323" s="14">
        <f t="shared" si="44"/>
        <v>52352</v>
      </c>
      <c r="E323" s="16" t="str">
        <f t="shared" si="45"/>
        <v/>
      </c>
      <c r="G323" s="17" t="str">
        <f t="shared" si="47"/>
        <v/>
      </c>
      <c r="H323" s="17" t="str">
        <f t="shared" si="40"/>
        <v/>
      </c>
      <c r="I323" s="16" t="str">
        <f t="shared" si="48"/>
        <v/>
      </c>
      <c r="K323" s="14" t="e">
        <f t="shared" si="46"/>
        <v>#N/A</v>
      </c>
      <c r="L323" s="8" t="e">
        <f t="shared" si="41"/>
        <v>#N/A</v>
      </c>
      <c r="M323" s="8" t="e">
        <f t="shared" si="42"/>
        <v>#N/A</v>
      </c>
    </row>
    <row r="324" spans="2:13" x14ac:dyDescent="0.35">
      <c r="B324" s="15" t="str">
        <f t="shared" si="43"/>
        <v/>
      </c>
      <c r="C324" s="14">
        <f t="shared" si="44"/>
        <v>52383</v>
      </c>
      <c r="E324" s="16" t="str">
        <f t="shared" si="45"/>
        <v/>
      </c>
      <c r="G324" s="17" t="str">
        <f t="shared" si="47"/>
        <v/>
      </c>
      <c r="H324" s="17" t="str">
        <f t="shared" si="40"/>
        <v/>
      </c>
      <c r="I324" s="16" t="str">
        <f t="shared" si="48"/>
        <v/>
      </c>
      <c r="K324" s="14" t="e">
        <f t="shared" si="46"/>
        <v>#N/A</v>
      </c>
      <c r="L324" s="8" t="e">
        <f t="shared" si="41"/>
        <v>#N/A</v>
      </c>
      <c r="M324" s="8" t="e">
        <f t="shared" si="42"/>
        <v>#N/A</v>
      </c>
    </row>
    <row r="325" spans="2:13" x14ac:dyDescent="0.35">
      <c r="B325" s="15" t="str">
        <f t="shared" si="43"/>
        <v/>
      </c>
      <c r="C325" s="14">
        <f t="shared" si="44"/>
        <v>52413</v>
      </c>
      <c r="E325" s="16" t="str">
        <f t="shared" si="45"/>
        <v/>
      </c>
      <c r="G325" s="17" t="str">
        <f t="shared" si="47"/>
        <v/>
      </c>
      <c r="H325" s="17" t="str">
        <f t="shared" si="40"/>
        <v/>
      </c>
      <c r="I325" s="16" t="str">
        <f t="shared" si="48"/>
        <v/>
      </c>
      <c r="K325" s="14" t="e">
        <f t="shared" si="46"/>
        <v>#N/A</v>
      </c>
      <c r="L325" s="8" t="e">
        <f t="shared" si="41"/>
        <v>#N/A</v>
      </c>
      <c r="M325" s="8" t="e">
        <f t="shared" si="42"/>
        <v>#N/A</v>
      </c>
    </row>
    <row r="326" spans="2:13" x14ac:dyDescent="0.35">
      <c r="B326" s="15" t="str">
        <f t="shared" si="43"/>
        <v/>
      </c>
      <c r="C326" s="14">
        <f t="shared" si="44"/>
        <v>52444</v>
      </c>
      <c r="E326" s="16" t="str">
        <f t="shared" si="45"/>
        <v/>
      </c>
      <c r="G326" s="17" t="str">
        <f t="shared" si="47"/>
        <v/>
      </c>
      <c r="H326" s="17" t="str">
        <f t="shared" si="40"/>
        <v/>
      </c>
      <c r="I326" s="16" t="str">
        <f t="shared" si="48"/>
        <v/>
      </c>
      <c r="K326" s="14" t="e">
        <f t="shared" si="46"/>
        <v>#N/A</v>
      </c>
      <c r="L326" s="8" t="e">
        <f t="shared" si="41"/>
        <v>#N/A</v>
      </c>
      <c r="M326" s="8" t="e">
        <f t="shared" si="42"/>
        <v>#N/A</v>
      </c>
    </row>
    <row r="327" spans="2:13" x14ac:dyDescent="0.35">
      <c r="B327" s="15" t="str">
        <f t="shared" si="43"/>
        <v/>
      </c>
      <c r="C327" s="14">
        <f t="shared" si="44"/>
        <v>52475</v>
      </c>
      <c r="E327" s="16" t="str">
        <f t="shared" si="45"/>
        <v/>
      </c>
      <c r="G327" s="17" t="str">
        <f t="shared" si="47"/>
        <v/>
      </c>
      <c r="H327" s="17" t="str">
        <f t="shared" si="40"/>
        <v/>
      </c>
      <c r="I327" s="16" t="str">
        <f t="shared" si="48"/>
        <v/>
      </c>
      <c r="K327" s="14" t="e">
        <f t="shared" si="46"/>
        <v>#N/A</v>
      </c>
      <c r="L327" s="8" t="e">
        <f t="shared" si="41"/>
        <v>#N/A</v>
      </c>
      <c r="M327" s="8" t="e">
        <f t="shared" si="42"/>
        <v>#N/A</v>
      </c>
    </row>
    <row r="328" spans="2:13" x14ac:dyDescent="0.35">
      <c r="B328" s="15" t="str">
        <f t="shared" si="43"/>
        <v/>
      </c>
      <c r="C328" s="14">
        <f t="shared" si="44"/>
        <v>52505</v>
      </c>
      <c r="E328" s="16" t="str">
        <f t="shared" si="45"/>
        <v/>
      </c>
      <c r="G328" s="17" t="str">
        <f t="shared" si="47"/>
        <v/>
      </c>
      <c r="H328" s="17" t="str">
        <f t="shared" si="40"/>
        <v/>
      </c>
      <c r="I328" s="16" t="str">
        <f t="shared" si="48"/>
        <v/>
      </c>
      <c r="K328" s="14" t="e">
        <f t="shared" si="46"/>
        <v>#N/A</v>
      </c>
      <c r="L328" s="8" t="e">
        <f t="shared" si="41"/>
        <v>#N/A</v>
      </c>
      <c r="M328" s="8" t="e">
        <f t="shared" si="42"/>
        <v>#N/A</v>
      </c>
    </row>
    <row r="329" spans="2:13" x14ac:dyDescent="0.35">
      <c r="B329" s="15" t="str">
        <f t="shared" si="43"/>
        <v/>
      </c>
      <c r="C329" s="14">
        <f t="shared" si="44"/>
        <v>52536</v>
      </c>
      <c r="E329" s="16" t="str">
        <f t="shared" si="45"/>
        <v/>
      </c>
      <c r="G329" s="17" t="str">
        <f t="shared" si="47"/>
        <v/>
      </c>
      <c r="H329" s="17" t="str">
        <f t="shared" si="40"/>
        <v/>
      </c>
      <c r="I329" s="16" t="str">
        <f t="shared" si="48"/>
        <v/>
      </c>
      <c r="K329" s="14" t="e">
        <f t="shared" si="46"/>
        <v>#N/A</v>
      </c>
      <c r="L329" s="8" t="e">
        <f t="shared" si="41"/>
        <v>#N/A</v>
      </c>
      <c r="M329" s="8" t="e">
        <f t="shared" si="42"/>
        <v>#N/A</v>
      </c>
    </row>
    <row r="330" spans="2:13" x14ac:dyDescent="0.35">
      <c r="B330" s="15" t="str">
        <f t="shared" si="43"/>
        <v/>
      </c>
      <c r="C330" s="14">
        <f t="shared" si="44"/>
        <v>52566</v>
      </c>
      <c r="E330" s="16" t="str">
        <f t="shared" si="45"/>
        <v/>
      </c>
      <c r="G330" s="17" t="str">
        <f t="shared" si="47"/>
        <v/>
      </c>
      <c r="H330" s="17" t="str">
        <f t="shared" si="40"/>
        <v/>
      </c>
      <c r="I330" s="16" t="str">
        <f t="shared" si="48"/>
        <v/>
      </c>
      <c r="K330" s="14" t="e">
        <f t="shared" si="46"/>
        <v>#N/A</v>
      </c>
      <c r="L330" s="8" t="e">
        <f t="shared" si="41"/>
        <v>#N/A</v>
      </c>
      <c r="M330" s="8" t="e">
        <f t="shared" si="42"/>
        <v>#N/A</v>
      </c>
    </row>
    <row r="331" spans="2:13" x14ac:dyDescent="0.35">
      <c r="B331" s="15" t="str">
        <f t="shared" si="43"/>
        <v/>
      </c>
      <c r="C331" s="14">
        <f t="shared" si="44"/>
        <v>52597</v>
      </c>
      <c r="E331" s="16" t="str">
        <f t="shared" si="45"/>
        <v/>
      </c>
      <c r="G331" s="17" t="str">
        <f t="shared" si="47"/>
        <v/>
      </c>
      <c r="H331" s="17" t="str">
        <f t="shared" si="40"/>
        <v/>
      </c>
      <c r="I331" s="16" t="str">
        <f t="shared" si="48"/>
        <v/>
      </c>
      <c r="K331" s="14" t="e">
        <f t="shared" si="46"/>
        <v>#N/A</v>
      </c>
      <c r="L331" s="8" t="e">
        <f t="shared" si="41"/>
        <v>#N/A</v>
      </c>
      <c r="M331" s="8" t="e">
        <f t="shared" si="42"/>
        <v>#N/A</v>
      </c>
    </row>
    <row r="332" spans="2:13" x14ac:dyDescent="0.35">
      <c r="B332" s="15" t="str">
        <f t="shared" si="43"/>
        <v/>
      </c>
      <c r="C332" s="14">
        <f t="shared" si="44"/>
        <v>52628</v>
      </c>
      <c r="E332" s="16" t="str">
        <f t="shared" si="45"/>
        <v/>
      </c>
      <c r="G332" s="17" t="str">
        <f t="shared" si="47"/>
        <v/>
      </c>
      <c r="H332" s="17" t="str">
        <f t="shared" si="40"/>
        <v/>
      </c>
      <c r="I332" s="16" t="str">
        <f t="shared" si="48"/>
        <v/>
      </c>
      <c r="K332" s="14" t="e">
        <f t="shared" si="46"/>
        <v>#N/A</v>
      </c>
      <c r="L332" s="8" t="e">
        <f t="shared" si="41"/>
        <v>#N/A</v>
      </c>
      <c r="M332" s="8" t="e">
        <f t="shared" si="42"/>
        <v>#N/A</v>
      </c>
    </row>
    <row r="333" spans="2:13" x14ac:dyDescent="0.35">
      <c r="B333" s="15" t="str">
        <f t="shared" si="43"/>
        <v/>
      </c>
      <c r="C333" s="14">
        <f t="shared" si="44"/>
        <v>52657</v>
      </c>
      <c r="E333" s="16" t="str">
        <f t="shared" si="45"/>
        <v/>
      </c>
      <c r="G333" s="17" t="str">
        <f t="shared" si="47"/>
        <v/>
      </c>
      <c r="H333" s="17" t="str">
        <f t="shared" si="40"/>
        <v/>
      </c>
      <c r="I333" s="16" t="str">
        <f t="shared" si="48"/>
        <v/>
      </c>
      <c r="K333" s="14" t="e">
        <f t="shared" si="46"/>
        <v>#N/A</v>
      </c>
      <c r="L333" s="8" t="e">
        <f t="shared" si="41"/>
        <v>#N/A</v>
      </c>
      <c r="M333" s="8" t="e">
        <f t="shared" si="42"/>
        <v>#N/A</v>
      </c>
    </row>
    <row r="334" spans="2:13" x14ac:dyDescent="0.35">
      <c r="B334" s="15" t="str">
        <f t="shared" si="43"/>
        <v/>
      </c>
      <c r="C334" s="14">
        <f t="shared" si="44"/>
        <v>52688</v>
      </c>
      <c r="E334" s="16" t="str">
        <f t="shared" si="45"/>
        <v/>
      </c>
      <c r="G334" s="17" t="str">
        <f t="shared" si="47"/>
        <v/>
      </c>
      <c r="H334" s="17" t="str">
        <f t="shared" si="40"/>
        <v/>
      </c>
      <c r="I334" s="16" t="str">
        <f t="shared" si="48"/>
        <v/>
      </c>
      <c r="K334" s="14" t="e">
        <f t="shared" si="46"/>
        <v>#N/A</v>
      </c>
      <c r="L334" s="8" t="e">
        <f t="shared" si="41"/>
        <v>#N/A</v>
      </c>
      <c r="M334" s="8" t="e">
        <f t="shared" si="42"/>
        <v>#N/A</v>
      </c>
    </row>
    <row r="335" spans="2:13" x14ac:dyDescent="0.35">
      <c r="B335" s="15" t="str">
        <f t="shared" si="43"/>
        <v/>
      </c>
      <c r="C335" s="14">
        <f t="shared" si="44"/>
        <v>52718</v>
      </c>
      <c r="E335" s="16" t="str">
        <f t="shared" si="45"/>
        <v/>
      </c>
      <c r="G335" s="17" t="str">
        <f t="shared" si="47"/>
        <v/>
      </c>
      <c r="H335" s="17" t="str">
        <f t="shared" si="40"/>
        <v/>
      </c>
      <c r="I335" s="16" t="str">
        <f t="shared" si="48"/>
        <v/>
      </c>
      <c r="K335" s="14" t="e">
        <f t="shared" si="46"/>
        <v>#N/A</v>
      </c>
      <c r="L335" s="8" t="e">
        <f t="shared" si="41"/>
        <v>#N/A</v>
      </c>
      <c r="M335" s="8" t="e">
        <f t="shared" si="42"/>
        <v>#N/A</v>
      </c>
    </row>
    <row r="336" spans="2:13" x14ac:dyDescent="0.35">
      <c r="B336" s="15" t="str">
        <f t="shared" si="43"/>
        <v/>
      </c>
      <c r="C336" s="14">
        <f t="shared" si="44"/>
        <v>52749</v>
      </c>
      <c r="E336" s="16" t="str">
        <f t="shared" si="45"/>
        <v/>
      </c>
      <c r="G336" s="17" t="str">
        <f t="shared" si="47"/>
        <v/>
      </c>
      <c r="H336" s="17" t="str">
        <f t="shared" si="40"/>
        <v/>
      </c>
      <c r="I336" s="16" t="str">
        <f t="shared" si="48"/>
        <v/>
      </c>
      <c r="K336" s="14" t="e">
        <f t="shared" si="46"/>
        <v>#N/A</v>
      </c>
      <c r="L336" s="8" t="e">
        <f t="shared" si="41"/>
        <v>#N/A</v>
      </c>
      <c r="M336" s="8" t="e">
        <f t="shared" si="42"/>
        <v>#N/A</v>
      </c>
    </row>
    <row r="337" spans="2:13" x14ac:dyDescent="0.35">
      <c r="B337" s="15" t="str">
        <f t="shared" si="43"/>
        <v/>
      </c>
      <c r="C337" s="14">
        <f t="shared" si="44"/>
        <v>52779</v>
      </c>
      <c r="E337" s="16" t="str">
        <f t="shared" si="45"/>
        <v/>
      </c>
      <c r="G337" s="17" t="str">
        <f t="shared" si="47"/>
        <v/>
      </c>
      <c r="H337" s="17" t="str">
        <f t="shared" si="40"/>
        <v/>
      </c>
      <c r="I337" s="16" t="str">
        <f t="shared" si="48"/>
        <v/>
      </c>
      <c r="K337" s="14" t="e">
        <f t="shared" si="46"/>
        <v>#N/A</v>
      </c>
      <c r="L337" s="8" t="e">
        <f t="shared" si="41"/>
        <v>#N/A</v>
      </c>
      <c r="M337" s="8" t="e">
        <f t="shared" si="42"/>
        <v>#N/A</v>
      </c>
    </row>
    <row r="338" spans="2:13" x14ac:dyDescent="0.35">
      <c r="B338" s="15" t="str">
        <f t="shared" si="43"/>
        <v/>
      </c>
      <c r="C338" s="14">
        <f t="shared" si="44"/>
        <v>52810</v>
      </c>
      <c r="E338" s="16" t="str">
        <f t="shared" si="45"/>
        <v/>
      </c>
      <c r="G338" s="17" t="str">
        <f t="shared" si="47"/>
        <v/>
      </c>
      <c r="H338" s="17" t="str">
        <f t="shared" si="40"/>
        <v/>
      </c>
      <c r="I338" s="16" t="str">
        <f t="shared" si="48"/>
        <v/>
      </c>
      <c r="K338" s="14" t="e">
        <f t="shared" si="46"/>
        <v>#N/A</v>
      </c>
      <c r="L338" s="8" t="e">
        <f t="shared" si="41"/>
        <v>#N/A</v>
      </c>
      <c r="M338" s="8" t="e">
        <f t="shared" si="42"/>
        <v>#N/A</v>
      </c>
    </row>
    <row r="339" spans="2:13" x14ac:dyDescent="0.35">
      <c r="B339" s="15" t="str">
        <f t="shared" si="43"/>
        <v/>
      </c>
      <c r="C339" s="14">
        <f t="shared" si="44"/>
        <v>52841</v>
      </c>
      <c r="E339" s="16" t="str">
        <f t="shared" si="45"/>
        <v/>
      </c>
      <c r="G339" s="17" t="str">
        <f t="shared" si="47"/>
        <v/>
      </c>
      <c r="H339" s="17" t="str">
        <f t="shared" si="40"/>
        <v/>
      </c>
      <c r="I339" s="16" t="str">
        <f t="shared" si="48"/>
        <v/>
      </c>
      <c r="K339" s="14" t="e">
        <f t="shared" si="46"/>
        <v>#N/A</v>
      </c>
      <c r="L339" s="8" t="e">
        <f t="shared" si="41"/>
        <v>#N/A</v>
      </c>
      <c r="M339" s="8" t="e">
        <f t="shared" si="42"/>
        <v>#N/A</v>
      </c>
    </row>
    <row r="340" spans="2:13" x14ac:dyDescent="0.35">
      <c r="B340" s="15" t="str">
        <f t="shared" si="43"/>
        <v/>
      </c>
      <c r="C340" s="14">
        <f t="shared" si="44"/>
        <v>52871</v>
      </c>
      <c r="E340" s="16" t="str">
        <f t="shared" si="45"/>
        <v/>
      </c>
      <c r="G340" s="17" t="str">
        <f t="shared" si="47"/>
        <v/>
      </c>
      <c r="H340" s="17" t="str">
        <f t="shared" si="40"/>
        <v/>
      </c>
      <c r="I340" s="16" t="str">
        <f t="shared" si="48"/>
        <v/>
      </c>
      <c r="K340" s="14" t="e">
        <f t="shared" si="46"/>
        <v>#N/A</v>
      </c>
      <c r="L340" s="8" t="e">
        <f t="shared" si="41"/>
        <v>#N/A</v>
      </c>
      <c r="M340" s="8" t="e">
        <f t="shared" si="42"/>
        <v>#N/A</v>
      </c>
    </row>
    <row r="341" spans="2:13" x14ac:dyDescent="0.35">
      <c r="B341" s="15" t="str">
        <f t="shared" si="43"/>
        <v/>
      </c>
      <c r="C341" s="14">
        <f t="shared" si="44"/>
        <v>52902</v>
      </c>
      <c r="E341" s="16" t="str">
        <f t="shared" si="45"/>
        <v/>
      </c>
      <c r="G341" s="17" t="str">
        <f t="shared" si="47"/>
        <v/>
      </c>
      <c r="H341" s="17" t="str">
        <f t="shared" si="40"/>
        <v/>
      </c>
      <c r="I341" s="16" t="str">
        <f t="shared" si="48"/>
        <v/>
      </c>
      <c r="K341" s="14" t="e">
        <f t="shared" si="46"/>
        <v>#N/A</v>
      </c>
      <c r="L341" s="8" t="e">
        <f t="shared" si="41"/>
        <v>#N/A</v>
      </c>
      <c r="M341" s="8" t="e">
        <f t="shared" si="42"/>
        <v>#N/A</v>
      </c>
    </row>
    <row r="342" spans="2:13" x14ac:dyDescent="0.35">
      <c r="B342" s="15" t="str">
        <f t="shared" si="43"/>
        <v/>
      </c>
      <c r="C342" s="14">
        <f t="shared" si="44"/>
        <v>52932</v>
      </c>
      <c r="E342" s="16" t="str">
        <f t="shared" si="45"/>
        <v/>
      </c>
      <c r="G342" s="17" t="str">
        <f t="shared" si="47"/>
        <v/>
      </c>
      <c r="H342" s="17" t="str">
        <f t="shared" si="40"/>
        <v/>
      </c>
      <c r="I342" s="16" t="str">
        <f t="shared" si="48"/>
        <v/>
      </c>
      <c r="K342" s="14" t="e">
        <f t="shared" si="46"/>
        <v>#N/A</v>
      </c>
      <c r="L342" s="8" t="e">
        <f t="shared" si="41"/>
        <v>#N/A</v>
      </c>
      <c r="M342" s="8" t="e">
        <f t="shared" si="42"/>
        <v>#N/A</v>
      </c>
    </row>
    <row r="343" spans="2:13" x14ac:dyDescent="0.35">
      <c r="B343" s="15" t="str">
        <f t="shared" si="43"/>
        <v/>
      </c>
      <c r="C343" s="14">
        <f t="shared" si="44"/>
        <v>52963</v>
      </c>
      <c r="E343" s="16" t="str">
        <f t="shared" si="45"/>
        <v/>
      </c>
      <c r="G343" s="17" t="str">
        <f t="shared" si="47"/>
        <v/>
      </c>
      <c r="H343" s="17" t="str">
        <f t="shared" si="40"/>
        <v/>
      </c>
      <c r="I343" s="16" t="str">
        <f t="shared" si="48"/>
        <v/>
      </c>
      <c r="K343" s="14" t="e">
        <f t="shared" si="46"/>
        <v>#N/A</v>
      </c>
      <c r="L343" s="8" t="e">
        <f t="shared" si="41"/>
        <v>#N/A</v>
      </c>
      <c r="M343" s="8" t="e">
        <f t="shared" si="42"/>
        <v>#N/A</v>
      </c>
    </row>
    <row r="344" spans="2:13" x14ac:dyDescent="0.35">
      <c r="B344" s="15" t="str">
        <f t="shared" si="43"/>
        <v/>
      </c>
      <c r="C344" s="14">
        <f t="shared" si="44"/>
        <v>52994</v>
      </c>
      <c r="E344" s="16" t="str">
        <f t="shared" si="45"/>
        <v/>
      </c>
      <c r="G344" s="17" t="str">
        <f t="shared" si="47"/>
        <v/>
      </c>
      <c r="H344" s="17" t="str">
        <f t="shared" si="40"/>
        <v/>
      </c>
      <c r="I344" s="16" t="str">
        <f t="shared" si="48"/>
        <v/>
      </c>
      <c r="K344" s="14" t="e">
        <f t="shared" si="46"/>
        <v>#N/A</v>
      </c>
      <c r="L344" s="8" t="e">
        <f t="shared" si="41"/>
        <v>#N/A</v>
      </c>
      <c r="M344" s="8" t="e">
        <f t="shared" si="42"/>
        <v>#N/A</v>
      </c>
    </row>
    <row r="345" spans="2:13" x14ac:dyDescent="0.35">
      <c r="B345" s="15" t="str">
        <f t="shared" si="43"/>
        <v/>
      </c>
      <c r="C345" s="14">
        <f t="shared" si="44"/>
        <v>53022</v>
      </c>
      <c r="E345" s="16" t="str">
        <f t="shared" si="45"/>
        <v/>
      </c>
      <c r="G345" s="17" t="str">
        <f t="shared" si="47"/>
        <v/>
      </c>
      <c r="H345" s="17" t="str">
        <f t="shared" si="40"/>
        <v/>
      </c>
      <c r="I345" s="16" t="str">
        <f t="shared" si="48"/>
        <v/>
      </c>
      <c r="K345" s="14" t="e">
        <f t="shared" si="46"/>
        <v>#N/A</v>
      </c>
      <c r="L345" s="8" t="e">
        <f t="shared" si="41"/>
        <v>#N/A</v>
      </c>
      <c r="M345" s="8" t="e">
        <f t="shared" si="42"/>
        <v>#N/A</v>
      </c>
    </row>
    <row r="346" spans="2:13" x14ac:dyDescent="0.35">
      <c r="B346" s="15" t="str">
        <f t="shared" si="43"/>
        <v/>
      </c>
      <c r="C346" s="14">
        <f t="shared" si="44"/>
        <v>53053</v>
      </c>
      <c r="E346" s="16" t="str">
        <f t="shared" si="45"/>
        <v/>
      </c>
      <c r="G346" s="17" t="str">
        <f t="shared" si="47"/>
        <v/>
      </c>
      <c r="H346" s="17" t="str">
        <f t="shared" si="40"/>
        <v/>
      </c>
      <c r="I346" s="16" t="str">
        <f t="shared" si="48"/>
        <v/>
      </c>
      <c r="K346" s="14" t="e">
        <f t="shared" si="46"/>
        <v>#N/A</v>
      </c>
      <c r="L346" s="8" t="e">
        <f t="shared" si="41"/>
        <v>#N/A</v>
      </c>
      <c r="M346" s="8" t="e">
        <f t="shared" si="42"/>
        <v>#N/A</v>
      </c>
    </row>
    <row r="347" spans="2:13" x14ac:dyDescent="0.35">
      <c r="B347" s="15" t="str">
        <f t="shared" si="43"/>
        <v/>
      </c>
      <c r="C347" s="14">
        <f t="shared" si="44"/>
        <v>53083</v>
      </c>
      <c r="E347" s="16" t="str">
        <f t="shared" si="45"/>
        <v/>
      </c>
      <c r="G347" s="17" t="str">
        <f t="shared" si="47"/>
        <v/>
      </c>
      <c r="H347" s="17" t="str">
        <f t="shared" si="40"/>
        <v/>
      </c>
      <c r="I347" s="16" t="str">
        <f t="shared" si="48"/>
        <v/>
      </c>
      <c r="K347" s="14" t="e">
        <f t="shared" si="46"/>
        <v>#N/A</v>
      </c>
      <c r="L347" s="8" t="e">
        <f t="shared" si="41"/>
        <v>#N/A</v>
      </c>
      <c r="M347" s="8" t="e">
        <f t="shared" si="42"/>
        <v>#N/A</v>
      </c>
    </row>
    <row r="348" spans="2:13" x14ac:dyDescent="0.35">
      <c r="B348" s="15" t="str">
        <f t="shared" si="43"/>
        <v/>
      </c>
      <c r="C348" s="14">
        <f t="shared" si="44"/>
        <v>53114</v>
      </c>
      <c r="E348" s="16" t="str">
        <f t="shared" si="45"/>
        <v/>
      </c>
      <c r="G348" s="17" t="str">
        <f t="shared" si="47"/>
        <v/>
      </c>
      <c r="H348" s="17" t="str">
        <f t="shared" si="40"/>
        <v/>
      </c>
      <c r="I348" s="16" t="str">
        <f t="shared" si="48"/>
        <v/>
      </c>
      <c r="K348" s="14" t="e">
        <f t="shared" si="46"/>
        <v>#N/A</v>
      </c>
      <c r="L348" s="8" t="e">
        <f t="shared" si="41"/>
        <v>#N/A</v>
      </c>
      <c r="M348" s="8" t="e">
        <f t="shared" si="42"/>
        <v>#N/A</v>
      </c>
    </row>
    <row r="349" spans="2:13" x14ac:dyDescent="0.35">
      <c r="B349" s="15" t="str">
        <f t="shared" si="43"/>
        <v/>
      </c>
      <c r="C349" s="14">
        <f t="shared" si="44"/>
        <v>53144</v>
      </c>
      <c r="E349" s="16" t="str">
        <f t="shared" si="45"/>
        <v/>
      </c>
      <c r="G349" s="17" t="str">
        <f t="shared" si="47"/>
        <v/>
      </c>
      <c r="H349" s="17" t="str">
        <f t="shared" si="40"/>
        <v/>
      </c>
      <c r="I349" s="16" t="str">
        <f t="shared" si="48"/>
        <v/>
      </c>
      <c r="K349" s="14" t="e">
        <f t="shared" si="46"/>
        <v>#N/A</v>
      </c>
      <c r="L349" s="8" t="e">
        <f t="shared" si="41"/>
        <v>#N/A</v>
      </c>
      <c r="M349" s="8" t="e">
        <f t="shared" si="42"/>
        <v>#N/A</v>
      </c>
    </row>
    <row r="350" spans="2:13" x14ac:dyDescent="0.35">
      <c r="B350" s="15" t="str">
        <f t="shared" si="43"/>
        <v/>
      </c>
      <c r="C350" s="14">
        <f t="shared" si="44"/>
        <v>53175</v>
      </c>
      <c r="E350" s="16" t="str">
        <f t="shared" si="45"/>
        <v/>
      </c>
      <c r="G350" s="17" t="str">
        <f t="shared" si="47"/>
        <v/>
      </c>
      <c r="H350" s="17" t="str">
        <f t="shared" si="40"/>
        <v/>
      </c>
      <c r="I350" s="16" t="str">
        <f t="shared" si="48"/>
        <v/>
      </c>
      <c r="K350" s="14" t="e">
        <f t="shared" si="46"/>
        <v>#N/A</v>
      </c>
      <c r="L350" s="8" t="e">
        <f t="shared" si="41"/>
        <v>#N/A</v>
      </c>
      <c r="M350" s="8" t="e">
        <f t="shared" si="42"/>
        <v>#N/A</v>
      </c>
    </row>
    <row r="351" spans="2:13" x14ac:dyDescent="0.35">
      <c r="B351" s="15" t="str">
        <f t="shared" si="43"/>
        <v/>
      </c>
      <c r="C351" s="14">
        <f t="shared" si="44"/>
        <v>53206</v>
      </c>
      <c r="E351" s="16" t="str">
        <f t="shared" si="45"/>
        <v/>
      </c>
      <c r="G351" s="17" t="str">
        <f t="shared" si="47"/>
        <v/>
      </c>
      <c r="H351" s="17" t="str">
        <f t="shared" si="40"/>
        <v/>
      </c>
      <c r="I351" s="16" t="str">
        <f t="shared" si="48"/>
        <v/>
      </c>
      <c r="K351" s="14" t="e">
        <f t="shared" si="46"/>
        <v>#N/A</v>
      </c>
      <c r="L351" s="8" t="e">
        <f t="shared" si="41"/>
        <v>#N/A</v>
      </c>
      <c r="M351" s="8" t="e">
        <f t="shared" si="42"/>
        <v>#N/A</v>
      </c>
    </row>
    <row r="352" spans="2:13" x14ac:dyDescent="0.35">
      <c r="B352" s="15" t="str">
        <f t="shared" si="43"/>
        <v/>
      </c>
      <c r="C352" s="14">
        <f t="shared" si="44"/>
        <v>53236</v>
      </c>
      <c r="E352" s="16" t="str">
        <f t="shared" si="45"/>
        <v/>
      </c>
      <c r="G352" s="17" t="str">
        <f t="shared" si="47"/>
        <v/>
      </c>
      <c r="H352" s="17" t="str">
        <f t="shared" si="40"/>
        <v/>
      </c>
      <c r="I352" s="16" t="str">
        <f t="shared" si="48"/>
        <v/>
      </c>
      <c r="K352" s="14" t="e">
        <f t="shared" si="46"/>
        <v>#N/A</v>
      </c>
      <c r="L352" s="8" t="e">
        <f t="shared" si="41"/>
        <v>#N/A</v>
      </c>
      <c r="M352" s="8" t="e">
        <f t="shared" si="42"/>
        <v>#N/A</v>
      </c>
    </row>
    <row r="353" spans="2:13" x14ac:dyDescent="0.35">
      <c r="B353" s="15" t="str">
        <f t="shared" si="43"/>
        <v/>
      </c>
      <c r="C353" s="14">
        <f t="shared" si="44"/>
        <v>53267</v>
      </c>
      <c r="E353" s="16" t="str">
        <f t="shared" si="45"/>
        <v/>
      </c>
      <c r="G353" s="17" t="str">
        <f t="shared" si="47"/>
        <v/>
      </c>
      <c r="H353" s="17" t="str">
        <f t="shared" si="40"/>
        <v/>
      </c>
      <c r="I353" s="16" t="str">
        <f t="shared" si="48"/>
        <v/>
      </c>
      <c r="K353" s="14" t="e">
        <f t="shared" si="46"/>
        <v>#N/A</v>
      </c>
      <c r="L353" s="8" t="e">
        <f t="shared" si="41"/>
        <v>#N/A</v>
      </c>
      <c r="M353" s="8" t="e">
        <f t="shared" si="42"/>
        <v>#N/A</v>
      </c>
    </row>
    <row r="354" spans="2:13" x14ac:dyDescent="0.35">
      <c r="B354" s="15" t="str">
        <f t="shared" si="43"/>
        <v/>
      </c>
      <c r="C354" s="14">
        <f t="shared" si="44"/>
        <v>53297</v>
      </c>
      <c r="E354" s="16" t="str">
        <f t="shared" si="45"/>
        <v/>
      </c>
      <c r="G354" s="17" t="str">
        <f t="shared" si="47"/>
        <v/>
      </c>
      <c r="H354" s="17" t="str">
        <f t="shared" si="40"/>
        <v/>
      </c>
      <c r="I354" s="16" t="str">
        <f t="shared" si="48"/>
        <v/>
      </c>
      <c r="K354" s="14" t="e">
        <f t="shared" si="46"/>
        <v>#N/A</v>
      </c>
      <c r="L354" s="8" t="e">
        <f t="shared" si="41"/>
        <v>#N/A</v>
      </c>
      <c r="M354" s="8" t="e">
        <f t="shared" si="42"/>
        <v>#N/A</v>
      </c>
    </row>
    <row r="355" spans="2:13" x14ac:dyDescent="0.35">
      <c r="B355" s="15" t="str">
        <f t="shared" si="43"/>
        <v/>
      </c>
      <c r="C355" s="14">
        <f t="shared" si="44"/>
        <v>53328</v>
      </c>
      <c r="E355" s="16" t="str">
        <f t="shared" si="45"/>
        <v/>
      </c>
      <c r="G355" s="17" t="str">
        <f t="shared" si="47"/>
        <v/>
      </c>
      <c r="H355" s="17" t="str">
        <f t="shared" ref="H355:H418" si="49">IF(B355&lt;=$E$14,IF(B355&lt;=$E$15,G355,$E$19),"")</f>
        <v/>
      </c>
      <c r="I355" s="16" t="str">
        <f t="shared" si="48"/>
        <v/>
      </c>
      <c r="K355" s="14" t="e">
        <f t="shared" si="46"/>
        <v>#N/A</v>
      </c>
      <c r="L355" s="8" t="e">
        <f t="shared" ref="L355:L418" si="50">IF(ISNUMBER(F356),F356,#N/A)</f>
        <v>#N/A</v>
      </c>
      <c r="M355" s="8" t="e">
        <f t="shared" ref="M355:M418" si="51">IF(ISNUMBER(H356),H356,#N/A)</f>
        <v>#N/A</v>
      </c>
    </row>
    <row r="356" spans="2:13" x14ac:dyDescent="0.35">
      <c r="B356" s="15" t="str">
        <f t="shared" ref="B356:B419" si="52">IF(B355&lt;$E$14,B355+1,"")</f>
        <v/>
      </c>
      <c r="C356" s="14">
        <f t="shared" ref="C356:C419" si="53">IF(B356&gt;0,DATE(YEAR(C355),MONTH(C355)+1,DAY(C355)),"")</f>
        <v>53359</v>
      </c>
      <c r="E356" s="16" t="str">
        <f t="shared" ref="E356:E419" si="54">IF(ISNUMBER(H356-G356),(H356-G356),"")</f>
        <v/>
      </c>
      <c r="G356" s="17" t="str">
        <f t="shared" si="47"/>
        <v/>
      </c>
      <c r="H356" s="17" t="str">
        <f t="shared" si="49"/>
        <v/>
      </c>
      <c r="I356" s="16" t="str">
        <f t="shared" si="48"/>
        <v/>
      </c>
      <c r="K356" s="14" t="e">
        <f t="shared" ref="K356:K419" si="55">IF(ISNUMBER(B356),C356,#N/A)</f>
        <v>#N/A</v>
      </c>
      <c r="L356" s="8" t="e">
        <f t="shared" si="50"/>
        <v>#N/A</v>
      </c>
      <c r="M356" s="8" t="e">
        <f t="shared" si="51"/>
        <v>#N/A</v>
      </c>
    </row>
    <row r="357" spans="2:13" x14ac:dyDescent="0.35">
      <c r="B357" s="15" t="str">
        <f t="shared" si="52"/>
        <v/>
      </c>
      <c r="C357" s="14">
        <f t="shared" si="53"/>
        <v>53387</v>
      </c>
      <c r="E357" s="16" t="str">
        <f t="shared" si="54"/>
        <v/>
      </c>
      <c r="G357" s="17" t="str">
        <f t="shared" ref="G357:G420" si="56">IF(B357="","",(F356*$E$23)/(100*12))</f>
        <v/>
      </c>
      <c r="H357" s="17" t="str">
        <f t="shared" si="49"/>
        <v/>
      </c>
      <c r="I357" s="16" t="str">
        <f t="shared" ref="I357:I420" si="57">IF(ISNUMBER(I356-H357),(I356-H357),"")</f>
        <v/>
      </c>
      <c r="K357" s="14" t="e">
        <f t="shared" si="55"/>
        <v>#N/A</v>
      </c>
      <c r="L357" s="8" t="e">
        <f t="shared" si="50"/>
        <v>#N/A</v>
      </c>
      <c r="M357" s="8" t="e">
        <f t="shared" si="51"/>
        <v>#N/A</v>
      </c>
    </row>
    <row r="358" spans="2:13" x14ac:dyDescent="0.35">
      <c r="B358" s="15" t="str">
        <f t="shared" si="52"/>
        <v/>
      </c>
      <c r="C358" s="14">
        <f t="shared" si="53"/>
        <v>53418</v>
      </c>
      <c r="E358" s="16" t="str">
        <f t="shared" si="54"/>
        <v/>
      </c>
      <c r="G358" s="17" t="str">
        <f t="shared" si="56"/>
        <v/>
      </c>
      <c r="H358" s="17" t="str">
        <f t="shared" si="49"/>
        <v/>
      </c>
      <c r="I358" s="16" t="str">
        <f t="shared" si="57"/>
        <v/>
      </c>
      <c r="K358" s="14" t="e">
        <f t="shared" si="55"/>
        <v>#N/A</v>
      </c>
      <c r="L358" s="8" t="e">
        <f t="shared" si="50"/>
        <v>#N/A</v>
      </c>
      <c r="M358" s="8" t="e">
        <f t="shared" si="51"/>
        <v>#N/A</v>
      </c>
    </row>
    <row r="359" spans="2:13" x14ac:dyDescent="0.35">
      <c r="B359" s="15" t="str">
        <f t="shared" si="52"/>
        <v/>
      </c>
      <c r="C359" s="14">
        <f t="shared" si="53"/>
        <v>53448</v>
      </c>
      <c r="E359" s="16" t="str">
        <f t="shared" si="54"/>
        <v/>
      </c>
      <c r="G359" s="17" t="str">
        <f t="shared" si="56"/>
        <v/>
      </c>
      <c r="H359" s="17" t="str">
        <f t="shared" si="49"/>
        <v/>
      </c>
      <c r="I359" s="16" t="str">
        <f t="shared" si="57"/>
        <v/>
      </c>
      <c r="K359" s="14" t="e">
        <f t="shared" si="55"/>
        <v>#N/A</v>
      </c>
      <c r="L359" s="8" t="e">
        <f t="shared" si="50"/>
        <v>#N/A</v>
      </c>
      <c r="M359" s="8" t="e">
        <f t="shared" si="51"/>
        <v>#N/A</v>
      </c>
    </row>
    <row r="360" spans="2:13" x14ac:dyDescent="0.35">
      <c r="B360" s="15" t="str">
        <f t="shared" si="52"/>
        <v/>
      </c>
      <c r="C360" s="14">
        <f t="shared" si="53"/>
        <v>53479</v>
      </c>
      <c r="E360" s="16" t="str">
        <f t="shared" si="54"/>
        <v/>
      </c>
      <c r="G360" s="17" t="str">
        <f t="shared" si="56"/>
        <v/>
      </c>
      <c r="H360" s="17" t="str">
        <f t="shared" si="49"/>
        <v/>
      </c>
      <c r="I360" s="16" t="str">
        <f t="shared" si="57"/>
        <v/>
      </c>
      <c r="K360" s="14" t="e">
        <f t="shared" si="55"/>
        <v>#N/A</v>
      </c>
      <c r="L360" s="8" t="e">
        <f t="shared" si="50"/>
        <v>#N/A</v>
      </c>
      <c r="M360" s="8" t="e">
        <f t="shared" si="51"/>
        <v>#N/A</v>
      </c>
    </row>
    <row r="361" spans="2:13" x14ac:dyDescent="0.35">
      <c r="B361" s="15" t="str">
        <f t="shared" si="52"/>
        <v/>
      </c>
      <c r="C361" s="14">
        <f t="shared" si="53"/>
        <v>53509</v>
      </c>
      <c r="E361" s="16" t="str">
        <f t="shared" si="54"/>
        <v/>
      </c>
      <c r="G361" s="17" t="str">
        <f t="shared" si="56"/>
        <v/>
      </c>
      <c r="H361" s="17" t="str">
        <f t="shared" si="49"/>
        <v/>
      </c>
      <c r="I361" s="16" t="str">
        <f t="shared" si="57"/>
        <v/>
      </c>
      <c r="K361" s="14" t="e">
        <f t="shared" si="55"/>
        <v>#N/A</v>
      </c>
      <c r="L361" s="8" t="e">
        <f t="shared" si="50"/>
        <v>#N/A</v>
      </c>
      <c r="M361" s="8" t="e">
        <f t="shared" si="51"/>
        <v>#N/A</v>
      </c>
    </row>
    <row r="362" spans="2:13" x14ac:dyDescent="0.35">
      <c r="B362" s="15" t="str">
        <f t="shared" si="52"/>
        <v/>
      </c>
      <c r="C362" s="14">
        <f t="shared" si="53"/>
        <v>53540</v>
      </c>
      <c r="E362" s="16" t="str">
        <f t="shared" si="54"/>
        <v/>
      </c>
      <c r="G362" s="17" t="str">
        <f t="shared" si="56"/>
        <v/>
      </c>
      <c r="H362" s="17" t="str">
        <f t="shared" si="49"/>
        <v/>
      </c>
      <c r="I362" s="16" t="str">
        <f t="shared" si="57"/>
        <v/>
      </c>
      <c r="K362" s="14" t="e">
        <f t="shared" si="55"/>
        <v>#N/A</v>
      </c>
      <c r="L362" s="8" t="e">
        <f t="shared" si="50"/>
        <v>#N/A</v>
      </c>
      <c r="M362" s="8" t="e">
        <f t="shared" si="51"/>
        <v>#N/A</v>
      </c>
    </row>
    <row r="363" spans="2:13" x14ac:dyDescent="0.35">
      <c r="B363" s="15" t="str">
        <f t="shared" si="52"/>
        <v/>
      </c>
      <c r="C363" s="14">
        <f t="shared" si="53"/>
        <v>53571</v>
      </c>
      <c r="E363" s="16" t="str">
        <f t="shared" si="54"/>
        <v/>
      </c>
      <c r="G363" s="17" t="str">
        <f t="shared" si="56"/>
        <v/>
      </c>
      <c r="H363" s="17" t="str">
        <f t="shared" si="49"/>
        <v/>
      </c>
      <c r="I363" s="16" t="str">
        <f t="shared" si="57"/>
        <v/>
      </c>
      <c r="K363" s="14" t="e">
        <f t="shared" si="55"/>
        <v>#N/A</v>
      </c>
      <c r="L363" s="8" t="e">
        <f t="shared" si="50"/>
        <v>#N/A</v>
      </c>
      <c r="M363" s="8" t="e">
        <f t="shared" si="51"/>
        <v>#N/A</v>
      </c>
    </row>
    <row r="364" spans="2:13" x14ac:dyDescent="0.35">
      <c r="B364" s="15" t="str">
        <f t="shared" si="52"/>
        <v/>
      </c>
      <c r="C364" s="14">
        <f t="shared" si="53"/>
        <v>53601</v>
      </c>
      <c r="E364" s="16" t="str">
        <f t="shared" si="54"/>
        <v/>
      </c>
      <c r="G364" s="17" t="str">
        <f t="shared" si="56"/>
        <v/>
      </c>
      <c r="H364" s="17" t="str">
        <f t="shared" si="49"/>
        <v/>
      </c>
      <c r="I364" s="16" t="str">
        <f t="shared" si="57"/>
        <v/>
      </c>
      <c r="K364" s="14" t="e">
        <f t="shared" si="55"/>
        <v>#N/A</v>
      </c>
      <c r="L364" s="8" t="e">
        <f t="shared" si="50"/>
        <v>#N/A</v>
      </c>
      <c r="M364" s="8" t="e">
        <f t="shared" si="51"/>
        <v>#N/A</v>
      </c>
    </row>
    <row r="365" spans="2:13" x14ac:dyDescent="0.35">
      <c r="B365" s="15" t="str">
        <f t="shared" si="52"/>
        <v/>
      </c>
      <c r="C365" s="14">
        <f t="shared" si="53"/>
        <v>53632</v>
      </c>
      <c r="E365" s="16" t="str">
        <f t="shared" si="54"/>
        <v/>
      </c>
      <c r="G365" s="17" t="str">
        <f t="shared" si="56"/>
        <v/>
      </c>
      <c r="H365" s="17" t="str">
        <f t="shared" si="49"/>
        <v/>
      </c>
      <c r="I365" s="16" t="str">
        <f t="shared" si="57"/>
        <v/>
      </c>
      <c r="K365" s="14" t="e">
        <f t="shared" si="55"/>
        <v>#N/A</v>
      </c>
      <c r="L365" s="8" t="e">
        <f t="shared" si="50"/>
        <v>#N/A</v>
      </c>
      <c r="M365" s="8" t="e">
        <f t="shared" si="51"/>
        <v>#N/A</v>
      </c>
    </row>
    <row r="366" spans="2:13" x14ac:dyDescent="0.35">
      <c r="B366" s="15" t="str">
        <f t="shared" si="52"/>
        <v/>
      </c>
      <c r="C366" s="14">
        <f t="shared" si="53"/>
        <v>53662</v>
      </c>
      <c r="E366" s="16" t="str">
        <f t="shared" si="54"/>
        <v/>
      </c>
      <c r="G366" s="17" t="str">
        <f t="shared" si="56"/>
        <v/>
      </c>
      <c r="H366" s="17" t="str">
        <f t="shared" si="49"/>
        <v/>
      </c>
      <c r="I366" s="16" t="str">
        <f t="shared" si="57"/>
        <v/>
      </c>
      <c r="K366" s="14" t="e">
        <f t="shared" si="55"/>
        <v>#N/A</v>
      </c>
      <c r="L366" s="8" t="e">
        <f t="shared" si="50"/>
        <v>#N/A</v>
      </c>
      <c r="M366" s="8" t="e">
        <f t="shared" si="51"/>
        <v>#N/A</v>
      </c>
    </row>
    <row r="367" spans="2:13" x14ac:dyDescent="0.35">
      <c r="B367" s="15" t="str">
        <f t="shared" si="52"/>
        <v/>
      </c>
      <c r="C367" s="14">
        <f t="shared" si="53"/>
        <v>53693</v>
      </c>
      <c r="E367" s="16" t="str">
        <f t="shared" si="54"/>
        <v/>
      </c>
      <c r="G367" s="17" t="str">
        <f t="shared" si="56"/>
        <v/>
      </c>
      <c r="H367" s="17" t="str">
        <f t="shared" si="49"/>
        <v/>
      </c>
      <c r="I367" s="16" t="str">
        <f t="shared" si="57"/>
        <v/>
      </c>
      <c r="K367" s="14" t="e">
        <f t="shared" si="55"/>
        <v>#N/A</v>
      </c>
      <c r="L367" s="8" t="e">
        <f t="shared" si="50"/>
        <v>#N/A</v>
      </c>
      <c r="M367" s="8" t="e">
        <f t="shared" si="51"/>
        <v>#N/A</v>
      </c>
    </row>
    <row r="368" spans="2:13" x14ac:dyDescent="0.35">
      <c r="B368" s="15" t="str">
        <f t="shared" si="52"/>
        <v/>
      </c>
      <c r="C368" s="14">
        <f t="shared" si="53"/>
        <v>53724</v>
      </c>
      <c r="E368" s="16" t="str">
        <f t="shared" si="54"/>
        <v/>
      </c>
      <c r="G368" s="17" t="str">
        <f t="shared" si="56"/>
        <v/>
      </c>
      <c r="H368" s="17" t="str">
        <f t="shared" si="49"/>
        <v/>
      </c>
      <c r="I368" s="16" t="str">
        <f t="shared" si="57"/>
        <v/>
      </c>
      <c r="K368" s="14" t="e">
        <f t="shared" si="55"/>
        <v>#N/A</v>
      </c>
      <c r="L368" s="8" t="e">
        <f t="shared" si="50"/>
        <v>#N/A</v>
      </c>
      <c r="M368" s="8" t="e">
        <f t="shared" si="51"/>
        <v>#N/A</v>
      </c>
    </row>
    <row r="369" spans="2:13" x14ac:dyDescent="0.35">
      <c r="B369" s="15" t="str">
        <f t="shared" si="52"/>
        <v/>
      </c>
      <c r="C369" s="14">
        <f t="shared" si="53"/>
        <v>53752</v>
      </c>
      <c r="E369" s="16" t="str">
        <f t="shared" si="54"/>
        <v/>
      </c>
      <c r="G369" s="17" t="str">
        <f t="shared" si="56"/>
        <v/>
      </c>
      <c r="H369" s="17" t="str">
        <f t="shared" si="49"/>
        <v/>
      </c>
      <c r="I369" s="16" t="str">
        <f t="shared" si="57"/>
        <v/>
      </c>
      <c r="K369" s="14" t="e">
        <f t="shared" si="55"/>
        <v>#N/A</v>
      </c>
      <c r="L369" s="8" t="e">
        <f t="shared" si="50"/>
        <v>#N/A</v>
      </c>
      <c r="M369" s="8" t="e">
        <f t="shared" si="51"/>
        <v>#N/A</v>
      </c>
    </row>
    <row r="370" spans="2:13" x14ac:dyDescent="0.35">
      <c r="B370" s="15" t="str">
        <f t="shared" si="52"/>
        <v/>
      </c>
      <c r="C370" s="14">
        <f t="shared" si="53"/>
        <v>53783</v>
      </c>
      <c r="E370" s="16" t="str">
        <f t="shared" si="54"/>
        <v/>
      </c>
      <c r="G370" s="17" t="str">
        <f t="shared" si="56"/>
        <v/>
      </c>
      <c r="H370" s="17" t="str">
        <f t="shared" si="49"/>
        <v/>
      </c>
      <c r="I370" s="16" t="str">
        <f t="shared" si="57"/>
        <v/>
      </c>
      <c r="K370" s="14" t="e">
        <f t="shared" si="55"/>
        <v>#N/A</v>
      </c>
      <c r="L370" s="8" t="e">
        <f t="shared" si="50"/>
        <v>#N/A</v>
      </c>
      <c r="M370" s="8" t="e">
        <f t="shared" si="51"/>
        <v>#N/A</v>
      </c>
    </row>
    <row r="371" spans="2:13" x14ac:dyDescent="0.35">
      <c r="B371" s="15" t="str">
        <f t="shared" si="52"/>
        <v/>
      </c>
      <c r="C371" s="14">
        <f t="shared" si="53"/>
        <v>53813</v>
      </c>
      <c r="E371" s="16" t="str">
        <f t="shared" si="54"/>
        <v/>
      </c>
      <c r="G371" s="17" t="str">
        <f t="shared" si="56"/>
        <v/>
      </c>
      <c r="H371" s="17" t="str">
        <f t="shared" si="49"/>
        <v/>
      </c>
      <c r="I371" s="16" t="str">
        <f t="shared" si="57"/>
        <v/>
      </c>
      <c r="K371" s="14" t="e">
        <f t="shared" si="55"/>
        <v>#N/A</v>
      </c>
      <c r="L371" s="8" t="e">
        <f t="shared" si="50"/>
        <v>#N/A</v>
      </c>
      <c r="M371" s="8" t="e">
        <f t="shared" si="51"/>
        <v>#N/A</v>
      </c>
    </row>
    <row r="372" spans="2:13" x14ac:dyDescent="0.35">
      <c r="B372" s="15" t="str">
        <f t="shared" si="52"/>
        <v/>
      </c>
      <c r="C372" s="14">
        <f t="shared" si="53"/>
        <v>53844</v>
      </c>
      <c r="E372" s="16" t="str">
        <f t="shared" si="54"/>
        <v/>
      </c>
      <c r="G372" s="17" t="str">
        <f t="shared" si="56"/>
        <v/>
      </c>
      <c r="H372" s="17" t="str">
        <f t="shared" si="49"/>
        <v/>
      </c>
      <c r="I372" s="16" t="str">
        <f t="shared" si="57"/>
        <v/>
      </c>
      <c r="K372" s="14" t="e">
        <f t="shared" si="55"/>
        <v>#N/A</v>
      </c>
      <c r="L372" s="8" t="e">
        <f t="shared" si="50"/>
        <v>#N/A</v>
      </c>
      <c r="M372" s="8" t="e">
        <f t="shared" si="51"/>
        <v>#N/A</v>
      </c>
    </row>
    <row r="373" spans="2:13" x14ac:dyDescent="0.35">
      <c r="B373" s="15" t="str">
        <f t="shared" si="52"/>
        <v/>
      </c>
      <c r="C373" s="14">
        <f t="shared" si="53"/>
        <v>53874</v>
      </c>
      <c r="E373" s="16" t="str">
        <f t="shared" si="54"/>
        <v/>
      </c>
      <c r="G373" s="17" t="str">
        <f t="shared" si="56"/>
        <v/>
      </c>
      <c r="H373" s="17" t="str">
        <f t="shared" si="49"/>
        <v/>
      </c>
      <c r="I373" s="16" t="str">
        <f t="shared" si="57"/>
        <v/>
      </c>
      <c r="K373" s="14" t="e">
        <f t="shared" si="55"/>
        <v>#N/A</v>
      </c>
      <c r="L373" s="8" t="e">
        <f t="shared" si="50"/>
        <v>#N/A</v>
      </c>
      <c r="M373" s="8" t="e">
        <f t="shared" si="51"/>
        <v>#N/A</v>
      </c>
    </row>
    <row r="374" spans="2:13" x14ac:dyDescent="0.35">
      <c r="B374" s="15" t="str">
        <f t="shared" si="52"/>
        <v/>
      </c>
      <c r="C374" s="14">
        <f t="shared" si="53"/>
        <v>53905</v>
      </c>
      <c r="E374" s="16" t="str">
        <f t="shared" si="54"/>
        <v/>
      </c>
      <c r="G374" s="17" t="str">
        <f t="shared" si="56"/>
        <v/>
      </c>
      <c r="H374" s="17" t="str">
        <f t="shared" si="49"/>
        <v/>
      </c>
      <c r="I374" s="16" t="str">
        <f t="shared" si="57"/>
        <v/>
      </c>
      <c r="K374" s="14" t="e">
        <f t="shared" si="55"/>
        <v>#N/A</v>
      </c>
      <c r="L374" s="8" t="e">
        <f t="shared" si="50"/>
        <v>#N/A</v>
      </c>
      <c r="M374" s="8" t="e">
        <f t="shared" si="51"/>
        <v>#N/A</v>
      </c>
    </row>
    <row r="375" spans="2:13" x14ac:dyDescent="0.35">
      <c r="B375" s="15" t="str">
        <f t="shared" si="52"/>
        <v/>
      </c>
      <c r="C375" s="14">
        <f t="shared" si="53"/>
        <v>53936</v>
      </c>
      <c r="E375" s="16" t="str">
        <f t="shared" si="54"/>
        <v/>
      </c>
      <c r="G375" s="17" t="str">
        <f t="shared" si="56"/>
        <v/>
      </c>
      <c r="H375" s="17" t="str">
        <f t="shared" si="49"/>
        <v/>
      </c>
      <c r="I375" s="16" t="str">
        <f t="shared" si="57"/>
        <v/>
      </c>
      <c r="K375" s="14" t="e">
        <f t="shared" si="55"/>
        <v>#N/A</v>
      </c>
      <c r="L375" s="8" t="e">
        <f t="shared" si="50"/>
        <v>#N/A</v>
      </c>
      <c r="M375" s="8" t="e">
        <f t="shared" si="51"/>
        <v>#N/A</v>
      </c>
    </row>
    <row r="376" spans="2:13" x14ac:dyDescent="0.35">
      <c r="B376" s="15" t="str">
        <f t="shared" si="52"/>
        <v/>
      </c>
      <c r="C376" s="14">
        <f t="shared" si="53"/>
        <v>53966</v>
      </c>
      <c r="E376" s="16" t="str">
        <f t="shared" si="54"/>
        <v/>
      </c>
      <c r="G376" s="17" t="str">
        <f t="shared" si="56"/>
        <v/>
      </c>
      <c r="H376" s="17" t="str">
        <f t="shared" si="49"/>
        <v/>
      </c>
      <c r="I376" s="16" t="str">
        <f t="shared" si="57"/>
        <v/>
      </c>
      <c r="K376" s="14" t="e">
        <f t="shared" si="55"/>
        <v>#N/A</v>
      </c>
      <c r="L376" s="8" t="e">
        <f t="shared" si="50"/>
        <v>#N/A</v>
      </c>
      <c r="M376" s="8" t="e">
        <f t="shared" si="51"/>
        <v>#N/A</v>
      </c>
    </row>
    <row r="377" spans="2:13" x14ac:dyDescent="0.35">
      <c r="B377" s="15" t="str">
        <f t="shared" si="52"/>
        <v/>
      </c>
      <c r="C377" s="14">
        <f t="shared" si="53"/>
        <v>53997</v>
      </c>
      <c r="E377" s="16" t="str">
        <f t="shared" si="54"/>
        <v/>
      </c>
      <c r="G377" s="17" t="str">
        <f t="shared" si="56"/>
        <v/>
      </c>
      <c r="H377" s="17" t="str">
        <f t="shared" si="49"/>
        <v/>
      </c>
      <c r="I377" s="16" t="str">
        <f t="shared" si="57"/>
        <v/>
      </c>
      <c r="K377" s="14" t="e">
        <f t="shared" si="55"/>
        <v>#N/A</v>
      </c>
      <c r="L377" s="8" t="e">
        <f t="shared" si="50"/>
        <v>#N/A</v>
      </c>
      <c r="M377" s="8" t="e">
        <f t="shared" si="51"/>
        <v>#N/A</v>
      </c>
    </row>
    <row r="378" spans="2:13" x14ac:dyDescent="0.35">
      <c r="B378" s="15" t="str">
        <f t="shared" si="52"/>
        <v/>
      </c>
      <c r="C378" s="14">
        <f t="shared" si="53"/>
        <v>54027</v>
      </c>
      <c r="E378" s="16" t="str">
        <f t="shared" si="54"/>
        <v/>
      </c>
      <c r="G378" s="17" t="str">
        <f t="shared" si="56"/>
        <v/>
      </c>
      <c r="H378" s="17" t="str">
        <f t="shared" si="49"/>
        <v/>
      </c>
      <c r="I378" s="16" t="str">
        <f t="shared" si="57"/>
        <v/>
      </c>
      <c r="K378" s="14" t="e">
        <f t="shared" si="55"/>
        <v>#N/A</v>
      </c>
      <c r="L378" s="8" t="e">
        <f t="shared" si="50"/>
        <v>#N/A</v>
      </c>
      <c r="M378" s="8" t="e">
        <f t="shared" si="51"/>
        <v>#N/A</v>
      </c>
    </row>
    <row r="379" spans="2:13" x14ac:dyDescent="0.35">
      <c r="B379" s="15" t="str">
        <f t="shared" si="52"/>
        <v/>
      </c>
      <c r="C379" s="14">
        <f t="shared" si="53"/>
        <v>54058</v>
      </c>
      <c r="E379" s="16" t="str">
        <f t="shared" si="54"/>
        <v/>
      </c>
      <c r="G379" s="17" t="str">
        <f t="shared" si="56"/>
        <v/>
      </c>
      <c r="H379" s="17" t="str">
        <f t="shared" si="49"/>
        <v/>
      </c>
      <c r="I379" s="16" t="str">
        <f t="shared" si="57"/>
        <v/>
      </c>
      <c r="K379" s="14" t="e">
        <f t="shared" si="55"/>
        <v>#N/A</v>
      </c>
      <c r="L379" s="8" t="e">
        <f t="shared" si="50"/>
        <v>#N/A</v>
      </c>
      <c r="M379" s="8" t="e">
        <f t="shared" si="51"/>
        <v>#N/A</v>
      </c>
    </row>
    <row r="380" spans="2:13" x14ac:dyDescent="0.35">
      <c r="B380" s="15" t="str">
        <f t="shared" si="52"/>
        <v/>
      </c>
      <c r="C380" s="14">
        <f t="shared" si="53"/>
        <v>54089</v>
      </c>
      <c r="E380" s="16" t="str">
        <f t="shared" si="54"/>
        <v/>
      </c>
      <c r="G380" s="17" t="str">
        <f t="shared" si="56"/>
        <v/>
      </c>
      <c r="H380" s="17" t="str">
        <f t="shared" si="49"/>
        <v/>
      </c>
      <c r="I380" s="16" t="str">
        <f t="shared" si="57"/>
        <v/>
      </c>
      <c r="K380" s="14" t="e">
        <f t="shared" si="55"/>
        <v>#N/A</v>
      </c>
      <c r="L380" s="8" t="e">
        <f t="shared" si="50"/>
        <v>#N/A</v>
      </c>
      <c r="M380" s="8" t="e">
        <f t="shared" si="51"/>
        <v>#N/A</v>
      </c>
    </row>
    <row r="381" spans="2:13" x14ac:dyDescent="0.35">
      <c r="B381" s="15" t="str">
        <f t="shared" si="52"/>
        <v/>
      </c>
      <c r="C381" s="14">
        <f t="shared" si="53"/>
        <v>54118</v>
      </c>
      <c r="E381" s="16" t="str">
        <f t="shared" si="54"/>
        <v/>
      </c>
      <c r="G381" s="17" t="str">
        <f t="shared" si="56"/>
        <v/>
      </c>
      <c r="H381" s="17" t="str">
        <f t="shared" si="49"/>
        <v/>
      </c>
      <c r="I381" s="16" t="str">
        <f t="shared" si="57"/>
        <v/>
      </c>
      <c r="K381" s="14" t="e">
        <f t="shared" si="55"/>
        <v>#N/A</v>
      </c>
      <c r="L381" s="8" t="e">
        <f t="shared" si="50"/>
        <v>#N/A</v>
      </c>
      <c r="M381" s="8" t="e">
        <f t="shared" si="51"/>
        <v>#N/A</v>
      </c>
    </row>
    <row r="382" spans="2:13" x14ac:dyDescent="0.35">
      <c r="B382" s="15" t="str">
        <f t="shared" si="52"/>
        <v/>
      </c>
      <c r="C382" s="14">
        <f t="shared" si="53"/>
        <v>54149</v>
      </c>
      <c r="E382" s="16" t="str">
        <f t="shared" si="54"/>
        <v/>
      </c>
      <c r="G382" s="17" t="str">
        <f t="shared" si="56"/>
        <v/>
      </c>
      <c r="H382" s="17" t="str">
        <f t="shared" si="49"/>
        <v/>
      </c>
      <c r="I382" s="16" t="str">
        <f t="shared" si="57"/>
        <v/>
      </c>
      <c r="K382" s="14" t="e">
        <f t="shared" si="55"/>
        <v>#N/A</v>
      </c>
      <c r="L382" s="8" t="e">
        <f t="shared" si="50"/>
        <v>#N/A</v>
      </c>
      <c r="M382" s="8" t="e">
        <f t="shared" si="51"/>
        <v>#N/A</v>
      </c>
    </row>
    <row r="383" spans="2:13" x14ac:dyDescent="0.35">
      <c r="B383" s="15" t="str">
        <f t="shared" si="52"/>
        <v/>
      </c>
      <c r="C383" s="14">
        <f t="shared" si="53"/>
        <v>54179</v>
      </c>
      <c r="E383" s="16" t="str">
        <f t="shared" si="54"/>
        <v/>
      </c>
      <c r="G383" s="17" t="str">
        <f t="shared" si="56"/>
        <v/>
      </c>
      <c r="H383" s="17" t="str">
        <f t="shared" si="49"/>
        <v/>
      </c>
      <c r="I383" s="16" t="str">
        <f t="shared" si="57"/>
        <v/>
      </c>
      <c r="K383" s="14" t="e">
        <f t="shared" si="55"/>
        <v>#N/A</v>
      </c>
      <c r="L383" s="8" t="e">
        <f t="shared" si="50"/>
        <v>#N/A</v>
      </c>
      <c r="M383" s="8" t="e">
        <f t="shared" si="51"/>
        <v>#N/A</v>
      </c>
    </row>
    <row r="384" spans="2:13" x14ac:dyDescent="0.35">
      <c r="B384" s="15" t="str">
        <f t="shared" si="52"/>
        <v/>
      </c>
      <c r="C384" s="14">
        <f t="shared" si="53"/>
        <v>54210</v>
      </c>
      <c r="E384" s="16" t="str">
        <f t="shared" si="54"/>
        <v/>
      </c>
      <c r="G384" s="17" t="str">
        <f t="shared" si="56"/>
        <v/>
      </c>
      <c r="H384" s="17" t="str">
        <f t="shared" si="49"/>
        <v/>
      </c>
      <c r="I384" s="16" t="str">
        <f t="shared" si="57"/>
        <v/>
      </c>
      <c r="K384" s="14" t="e">
        <f t="shared" si="55"/>
        <v>#N/A</v>
      </c>
      <c r="L384" s="8" t="e">
        <f t="shared" si="50"/>
        <v>#N/A</v>
      </c>
      <c r="M384" s="8" t="e">
        <f t="shared" si="51"/>
        <v>#N/A</v>
      </c>
    </row>
    <row r="385" spans="2:13" x14ac:dyDescent="0.35">
      <c r="B385" s="15" t="str">
        <f t="shared" si="52"/>
        <v/>
      </c>
      <c r="C385" s="14">
        <f t="shared" si="53"/>
        <v>54240</v>
      </c>
      <c r="E385" s="16" t="str">
        <f t="shared" si="54"/>
        <v/>
      </c>
      <c r="G385" s="17" t="str">
        <f t="shared" si="56"/>
        <v/>
      </c>
      <c r="H385" s="17" t="str">
        <f t="shared" si="49"/>
        <v/>
      </c>
      <c r="I385" s="16" t="str">
        <f t="shared" si="57"/>
        <v/>
      </c>
      <c r="K385" s="14" t="e">
        <f t="shared" si="55"/>
        <v>#N/A</v>
      </c>
      <c r="L385" s="8" t="e">
        <f t="shared" si="50"/>
        <v>#N/A</v>
      </c>
      <c r="M385" s="8" t="e">
        <f t="shared" si="51"/>
        <v>#N/A</v>
      </c>
    </row>
    <row r="386" spans="2:13" x14ac:dyDescent="0.35">
      <c r="B386" s="15" t="str">
        <f t="shared" si="52"/>
        <v/>
      </c>
      <c r="C386" s="14">
        <f t="shared" si="53"/>
        <v>54271</v>
      </c>
      <c r="E386" s="16" t="str">
        <f t="shared" si="54"/>
        <v/>
      </c>
      <c r="G386" s="17" t="str">
        <f t="shared" si="56"/>
        <v/>
      </c>
      <c r="H386" s="17" t="str">
        <f t="shared" si="49"/>
        <v/>
      </c>
      <c r="I386" s="16" t="str">
        <f t="shared" si="57"/>
        <v/>
      </c>
      <c r="K386" s="14" t="e">
        <f t="shared" si="55"/>
        <v>#N/A</v>
      </c>
      <c r="L386" s="8" t="e">
        <f t="shared" si="50"/>
        <v>#N/A</v>
      </c>
      <c r="M386" s="8" t="e">
        <f t="shared" si="51"/>
        <v>#N/A</v>
      </c>
    </row>
    <row r="387" spans="2:13" x14ac:dyDescent="0.35">
      <c r="B387" s="15" t="str">
        <f t="shared" si="52"/>
        <v/>
      </c>
      <c r="C387" s="14">
        <f t="shared" si="53"/>
        <v>54302</v>
      </c>
      <c r="E387" s="16" t="str">
        <f t="shared" si="54"/>
        <v/>
      </c>
      <c r="G387" s="17" t="str">
        <f t="shared" si="56"/>
        <v/>
      </c>
      <c r="H387" s="17" t="str">
        <f t="shared" si="49"/>
        <v/>
      </c>
      <c r="I387" s="16" t="str">
        <f t="shared" si="57"/>
        <v/>
      </c>
      <c r="K387" s="14" t="e">
        <f t="shared" si="55"/>
        <v>#N/A</v>
      </c>
      <c r="L387" s="8" t="e">
        <f t="shared" si="50"/>
        <v>#N/A</v>
      </c>
      <c r="M387" s="8" t="e">
        <f t="shared" si="51"/>
        <v>#N/A</v>
      </c>
    </row>
    <row r="388" spans="2:13" x14ac:dyDescent="0.35">
      <c r="B388" s="15" t="str">
        <f t="shared" si="52"/>
        <v/>
      </c>
      <c r="C388" s="14">
        <f t="shared" si="53"/>
        <v>54332</v>
      </c>
      <c r="E388" s="16" t="str">
        <f t="shared" si="54"/>
        <v/>
      </c>
      <c r="G388" s="17" t="str">
        <f t="shared" si="56"/>
        <v/>
      </c>
      <c r="H388" s="17" t="str">
        <f t="shared" si="49"/>
        <v/>
      </c>
      <c r="I388" s="16" t="str">
        <f t="shared" si="57"/>
        <v/>
      </c>
      <c r="K388" s="14" t="e">
        <f t="shared" si="55"/>
        <v>#N/A</v>
      </c>
      <c r="L388" s="8" t="e">
        <f t="shared" si="50"/>
        <v>#N/A</v>
      </c>
      <c r="M388" s="8" t="e">
        <f t="shared" si="51"/>
        <v>#N/A</v>
      </c>
    </row>
    <row r="389" spans="2:13" x14ac:dyDescent="0.35">
      <c r="B389" s="15" t="str">
        <f t="shared" si="52"/>
        <v/>
      </c>
      <c r="C389" s="14">
        <f t="shared" si="53"/>
        <v>54363</v>
      </c>
      <c r="E389" s="16" t="str">
        <f t="shared" si="54"/>
        <v/>
      </c>
      <c r="G389" s="17" t="str">
        <f t="shared" si="56"/>
        <v/>
      </c>
      <c r="H389" s="17" t="str">
        <f t="shared" si="49"/>
        <v/>
      </c>
      <c r="I389" s="16" t="str">
        <f t="shared" si="57"/>
        <v/>
      </c>
      <c r="K389" s="14" t="e">
        <f t="shared" si="55"/>
        <v>#N/A</v>
      </c>
      <c r="L389" s="8" t="e">
        <f t="shared" si="50"/>
        <v>#N/A</v>
      </c>
      <c r="M389" s="8" t="e">
        <f t="shared" si="51"/>
        <v>#N/A</v>
      </c>
    </row>
    <row r="390" spans="2:13" x14ac:dyDescent="0.35">
      <c r="B390" s="15" t="str">
        <f t="shared" si="52"/>
        <v/>
      </c>
      <c r="C390" s="14">
        <f t="shared" si="53"/>
        <v>54393</v>
      </c>
      <c r="E390" s="16" t="str">
        <f t="shared" si="54"/>
        <v/>
      </c>
      <c r="G390" s="17" t="str">
        <f t="shared" si="56"/>
        <v/>
      </c>
      <c r="H390" s="17" t="str">
        <f t="shared" si="49"/>
        <v/>
      </c>
      <c r="I390" s="16" t="str">
        <f t="shared" si="57"/>
        <v/>
      </c>
      <c r="K390" s="14" t="e">
        <f t="shared" si="55"/>
        <v>#N/A</v>
      </c>
      <c r="L390" s="8" t="e">
        <f t="shared" si="50"/>
        <v>#N/A</v>
      </c>
      <c r="M390" s="8" t="e">
        <f t="shared" si="51"/>
        <v>#N/A</v>
      </c>
    </row>
    <row r="391" spans="2:13" x14ac:dyDescent="0.35">
      <c r="B391" s="15" t="str">
        <f t="shared" si="52"/>
        <v/>
      </c>
      <c r="C391" s="14">
        <f t="shared" si="53"/>
        <v>54424</v>
      </c>
      <c r="E391" s="16" t="str">
        <f t="shared" si="54"/>
        <v/>
      </c>
      <c r="G391" s="17" t="str">
        <f t="shared" si="56"/>
        <v/>
      </c>
      <c r="H391" s="17" t="str">
        <f t="shared" si="49"/>
        <v/>
      </c>
      <c r="I391" s="16" t="str">
        <f t="shared" si="57"/>
        <v/>
      </c>
      <c r="K391" s="14" t="e">
        <f t="shared" si="55"/>
        <v>#N/A</v>
      </c>
      <c r="L391" s="8" t="e">
        <f t="shared" si="50"/>
        <v>#N/A</v>
      </c>
      <c r="M391" s="8" t="e">
        <f t="shared" si="51"/>
        <v>#N/A</v>
      </c>
    </row>
    <row r="392" spans="2:13" x14ac:dyDescent="0.35">
      <c r="B392" s="15" t="str">
        <f t="shared" si="52"/>
        <v/>
      </c>
      <c r="C392" s="14">
        <f t="shared" si="53"/>
        <v>54455</v>
      </c>
      <c r="E392" s="16" t="str">
        <f t="shared" si="54"/>
        <v/>
      </c>
      <c r="G392" s="17" t="str">
        <f t="shared" si="56"/>
        <v/>
      </c>
      <c r="H392" s="17" t="str">
        <f t="shared" si="49"/>
        <v/>
      </c>
      <c r="I392" s="16" t="str">
        <f t="shared" si="57"/>
        <v/>
      </c>
      <c r="K392" s="14" t="e">
        <f t="shared" si="55"/>
        <v>#N/A</v>
      </c>
      <c r="L392" s="8" t="e">
        <f t="shared" si="50"/>
        <v>#N/A</v>
      </c>
      <c r="M392" s="8" t="e">
        <f t="shared" si="51"/>
        <v>#N/A</v>
      </c>
    </row>
    <row r="393" spans="2:13" x14ac:dyDescent="0.35">
      <c r="B393" s="15" t="str">
        <f t="shared" si="52"/>
        <v/>
      </c>
      <c r="C393" s="14">
        <f t="shared" si="53"/>
        <v>54483</v>
      </c>
      <c r="E393" s="16" t="str">
        <f t="shared" si="54"/>
        <v/>
      </c>
      <c r="G393" s="17" t="str">
        <f t="shared" si="56"/>
        <v/>
      </c>
      <c r="H393" s="17" t="str">
        <f t="shared" si="49"/>
        <v/>
      </c>
      <c r="I393" s="16" t="str">
        <f t="shared" si="57"/>
        <v/>
      </c>
      <c r="K393" s="14" t="e">
        <f t="shared" si="55"/>
        <v>#N/A</v>
      </c>
      <c r="L393" s="8" t="e">
        <f t="shared" si="50"/>
        <v>#N/A</v>
      </c>
      <c r="M393" s="8" t="e">
        <f t="shared" si="51"/>
        <v>#N/A</v>
      </c>
    </row>
    <row r="394" spans="2:13" x14ac:dyDescent="0.35">
      <c r="B394" s="15" t="str">
        <f t="shared" si="52"/>
        <v/>
      </c>
      <c r="C394" s="14">
        <f t="shared" si="53"/>
        <v>54514</v>
      </c>
      <c r="E394" s="16" t="str">
        <f t="shared" si="54"/>
        <v/>
      </c>
      <c r="G394" s="17" t="str">
        <f t="shared" si="56"/>
        <v/>
      </c>
      <c r="H394" s="17" t="str">
        <f t="shared" si="49"/>
        <v/>
      </c>
      <c r="I394" s="16" t="str">
        <f t="shared" si="57"/>
        <v/>
      </c>
      <c r="K394" s="14" t="e">
        <f t="shared" si="55"/>
        <v>#N/A</v>
      </c>
      <c r="L394" s="8" t="e">
        <f t="shared" si="50"/>
        <v>#N/A</v>
      </c>
      <c r="M394" s="8" t="e">
        <f t="shared" si="51"/>
        <v>#N/A</v>
      </c>
    </row>
    <row r="395" spans="2:13" x14ac:dyDescent="0.35">
      <c r="B395" s="15" t="str">
        <f t="shared" si="52"/>
        <v/>
      </c>
      <c r="C395" s="14">
        <f t="shared" si="53"/>
        <v>54544</v>
      </c>
      <c r="E395" s="16" t="str">
        <f t="shared" si="54"/>
        <v/>
      </c>
      <c r="G395" s="17" t="str">
        <f t="shared" si="56"/>
        <v/>
      </c>
      <c r="H395" s="17" t="str">
        <f t="shared" si="49"/>
        <v/>
      </c>
      <c r="I395" s="16" t="str">
        <f t="shared" si="57"/>
        <v/>
      </c>
      <c r="K395" s="14" t="e">
        <f t="shared" si="55"/>
        <v>#N/A</v>
      </c>
      <c r="L395" s="8" t="e">
        <f t="shared" si="50"/>
        <v>#N/A</v>
      </c>
      <c r="M395" s="8" t="e">
        <f t="shared" si="51"/>
        <v>#N/A</v>
      </c>
    </row>
    <row r="396" spans="2:13" x14ac:dyDescent="0.35">
      <c r="B396" s="15" t="str">
        <f t="shared" si="52"/>
        <v/>
      </c>
      <c r="C396" s="14">
        <f t="shared" si="53"/>
        <v>54575</v>
      </c>
      <c r="E396" s="16" t="str">
        <f t="shared" si="54"/>
        <v/>
      </c>
      <c r="G396" s="17" t="str">
        <f t="shared" si="56"/>
        <v/>
      </c>
      <c r="H396" s="17" t="str">
        <f t="shared" si="49"/>
        <v/>
      </c>
      <c r="I396" s="16" t="str">
        <f t="shared" si="57"/>
        <v/>
      </c>
      <c r="K396" s="14" t="e">
        <f t="shared" si="55"/>
        <v>#N/A</v>
      </c>
      <c r="L396" s="8" t="e">
        <f t="shared" si="50"/>
        <v>#N/A</v>
      </c>
      <c r="M396" s="8" t="e">
        <f t="shared" si="51"/>
        <v>#N/A</v>
      </c>
    </row>
    <row r="397" spans="2:13" x14ac:dyDescent="0.35">
      <c r="B397" s="15" t="str">
        <f t="shared" si="52"/>
        <v/>
      </c>
      <c r="C397" s="14">
        <f t="shared" si="53"/>
        <v>54605</v>
      </c>
      <c r="E397" s="16" t="str">
        <f t="shared" si="54"/>
        <v/>
      </c>
      <c r="G397" s="17" t="str">
        <f t="shared" si="56"/>
        <v/>
      </c>
      <c r="H397" s="17" t="str">
        <f t="shared" si="49"/>
        <v/>
      </c>
      <c r="I397" s="16" t="str">
        <f t="shared" si="57"/>
        <v/>
      </c>
      <c r="K397" s="14" t="e">
        <f t="shared" si="55"/>
        <v>#N/A</v>
      </c>
      <c r="L397" s="8" t="e">
        <f t="shared" si="50"/>
        <v>#N/A</v>
      </c>
      <c r="M397" s="8" t="e">
        <f t="shared" si="51"/>
        <v>#N/A</v>
      </c>
    </row>
    <row r="398" spans="2:13" x14ac:dyDescent="0.35">
      <c r="B398" s="15" t="str">
        <f t="shared" si="52"/>
        <v/>
      </c>
      <c r="C398" s="14">
        <f t="shared" si="53"/>
        <v>54636</v>
      </c>
      <c r="E398" s="16" t="str">
        <f t="shared" si="54"/>
        <v/>
      </c>
      <c r="G398" s="17" t="str">
        <f t="shared" si="56"/>
        <v/>
      </c>
      <c r="H398" s="17" t="str">
        <f t="shared" si="49"/>
        <v/>
      </c>
      <c r="I398" s="16" t="str">
        <f t="shared" si="57"/>
        <v/>
      </c>
      <c r="K398" s="14" t="e">
        <f t="shared" si="55"/>
        <v>#N/A</v>
      </c>
      <c r="L398" s="8" t="e">
        <f t="shared" si="50"/>
        <v>#N/A</v>
      </c>
      <c r="M398" s="8" t="e">
        <f t="shared" si="51"/>
        <v>#N/A</v>
      </c>
    </row>
    <row r="399" spans="2:13" x14ac:dyDescent="0.35">
      <c r="B399" s="15" t="str">
        <f t="shared" si="52"/>
        <v/>
      </c>
      <c r="C399" s="14">
        <f t="shared" si="53"/>
        <v>54667</v>
      </c>
      <c r="E399" s="16" t="str">
        <f t="shared" si="54"/>
        <v/>
      </c>
      <c r="G399" s="17" t="str">
        <f t="shared" si="56"/>
        <v/>
      </c>
      <c r="H399" s="17" t="str">
        <f t="shared" si="49"/>
        <v/>
      </c>
      <c r="I399" s="16" t="str">
        <f t="shared" si="57"/>
        <v/>
      </c>
      <c r="K399" s="14" t="e">
        <f t="shared" si="55"/>
        <v>#N/A</v>
      </c>
      <c r="L399" s="8" t="e">
        <f t="shared" si="50"/>
        <v>#N/A</v>
      </c>
      <c r="M399" s="8" t="e">
        <f t="shared" si="51"/>
        <v>#N/A</v>
      </c>
    </row>
    <row r="400" spans="2:13" x14ac:dyDescent="0.35">
      <c r="B400" s="15" t="str">
        <f t="shared" si="52"/>
        <v/>
      </c>
      <c r="C400" s="14">
        <f t="shared" si="53"/>
        <v>54697</v>
      </c>
      <c r="E400" s="16" t="str">
        <f t="shared" si="54"/>
        <v/>
      </c>
      <c r="G400" s="17" t="str">
        <f t="shared" si="56"/>
        <v/>
      </c>
      <c r="H400" s="17" t="str">
        <f t="shared" si="49"/>
        <v/>
      </c>
      <c r="I400" s="16" t="str">
        <f t="shared" si="57"/>
        <v/>
      </c>
      <c r="K400" s="14" t="e">
        <f t="shared" si="55"/>
        <v>#N/A</v>
      </c>
      <c r="L400" s="8" t="e">
        <f t="shared" si="50"/>
        <v>#N/A</v>
      </c>
      <c r="M400" s="8" t="e">
        <f t="shared" si="51"/>
        <v>#N/A</v>
      </c>
    </row>
    <row r="401" spans="2:13" x14ac:dyDescent="0.35">
      <c r="B401" s="15" t="str">
        <f t="shared" si="52"/>
        <v/>
      </c>
      <c r="C401" s="14">
        <f t="shared" si="53"/>
        <v>54728</v>
      </c>
      <c r="E401" s="16" t="str">
        <f t="shared" si="54"/>
        <v/>
      </c>
      <c r="G401" s="17" t="str">
        <f t="shared" si="56"/>
        <v/>
      </c>
      <c r="H401" s="17" t="str">
        <f t="shared" si="49"/>
        <v/>
      </c>
      <c r="I401" s="16" t="str">
        <f t="shared" si="57"/>
        <v/>
      </c>
      <c r="K401" s="14" t="e">
        <f t="shared" si="55"/>
        <v>#N/A</v>
      </c>
      <c r="L401" s="8" t="e">
        <f t="shared" si="50"/>
        <v>#N/A</v>
      </c>
      <c r="M401" s="8" t="e">
        <f t="shared" si="51"/>
        <v>#N/A</v>
      </c>
    </row>
    <row r="402" spans="2:13" x14ac:dyDescent="0.35">
      <c r="B402" s="15" t="str">
        <f t="shared" si="52"/>
        <v/>
      </c>
      <c r="C402" s="14">
        <f t="shared" si="53"/>
        <v>54758</v>
      </c>
      <c r="E402" s="16" t="str">
        <f t="shared" si="54"/>
        <v/>
      </c>
      <c r="G402" s="17" t="str">
        <f t="shared" si="56"/>
        <v/>
      </c>
      <c r="H402" s="17" t="str">
        <f t="shared" si="49"/>
        <v/>
      </c>
      <c r="I402" s="16" t="str">
        <f t="shared" si="57"/>
        <v/>
      </c>
      <c r="K402" s="14" t="e">
        <f t="shared" si="55"/>
        <v>#N/A</v>
      </c>
      <c r="L402" s="8" t="e">
        <f t="shared" si="50"/>
        <v>#N/A</v>
      </c>
      <c r="M402" s="8" t="e">
        <f t="shared" si="51"/>
        <v>#N/A</v>
      </c>
    </row>
    <row r="403" spans="2:13" x14ac:dyDescent="0.35">
      <c r="B403" s="15" t="str">
        <f t="shared" si="52"/>
        <v/>
      </c>
      <c r="C403" s="14">
        <f t="shared" si="53"/>
        <v>54789</v>
      </c>
      <c r="E403" s="16" t="str">
        <f t="shared" si="54"/>
        <v/>
      </c>
      <c r="G403" s="17" t="str">
        <f t="shared" si="56"/>
        <v/>
      </c>
      <c r="H403" s="17" t="str">
        <f t="shared" si="49"/>
        <v/>
      </c>
      <c r="I403" s="16" t="str">
        <f t="shared" si="57"/>
        <v/>
      </c>
      <c r="K403" s="14" t="e">
        <f t="shared" si="55"/>
        <v>#N/A</v>
      </c>
      <c r="L403" s="8" t="e">
        <f t="shared" si="50"/>
        <v>#N/A</v>
      </c>
      <c r="M403" s="8" t="e">
        <f t="shared" si="51"/>
        <v>#N/A</v>
      </c>
    </row>
    <row r="404" spans="2:13" x14ac:dyDescent="0.35">
      <c r="B404" s="15" t="str">
        <f t="shared" si="52"/>
        <v/>
      </c>
      <c r="C404" s="14">
        <f t="shared" si="53"/>
        <v>54820</v>
      </c>
      <c r="E404" s="16" t="str">
        <f t="shared" si="54"/>
        <v/>
      </c>
      <c r="G404" s="17" t="str">
        <f t="shared" si="56"/>
        <v/>
      </c>
      <c r="H404" s="17" t="str">
        <f t="shared" si="49"/>
        <v/>
      </c>
      <c r="I404" s="16" t="str">
        <f t="shared" si="57"/>
        <v/>
      </c>
      <c r="K404" s="14" t="e">
        <f t="shared" si="55"/>
        <v>#N/A</v>
      </c>
      <c r="L404" s="8" t="e">
        <f t="shared" si="50"/>
        <v>#N/A</v>
      </c>
      <c r="M404" s="8" t="e">
        <f t="shared" si="51"/>
        <v>#N/A</v>
      </c>
    </row>
    <row r="405" spans="2:13" x14ac:dyDescent="0.35">
      <c r="B405" s="15" t="str">
        <f t="shared" si="52"/>
        <v/>
      </c>
      <c r="C405" s="14">
        <f t="shared" si="53"/>
        <v>54848</v>
      </c>
      <c r="E405" s="16" t="str">
        <f t="shared" si="54"/>
        <v/>
      </c>
      <c r="G405" s="17" t="str">
        <f t="shared" si="56"/>
        <v/>
      </c>
      <c r="H405" s="17" t="str">
        <f t="shared" si="49"/>
        <v/>
      </c>
      <c r="I405" s="16" t="str">
        <f t="shared" si="57"/>
        <v/>
      </c>
      <c r="K405" s="14" t="e">
        <f t="shared" si="55"/>
        <v>#N/A</v>
      </c>
      <c r="L405" s="8" t="e">
        <f t="shared" si="50"/>
        <v>#N/A</v>
      </c>
      <c r="M405" s="8" t="e">
        <f t="shared" si="51"/>
        <v>#N/A</v>
      </c>
    </row>
    <row r="406" spans="2:13" x14ac:dyDescent="0.35">
      <c r="B406" s="15" t="str">
        <f t="shared" si="52"/>
        <v/>
      </c>
      <c r="C406" s="14">
        <f t="shared" si="53"/>
        <v>54879</v>
      </c>
      <c r="E406" s="16" t="str">
        <f t="shared" si="54"/>
        <v/>
      </c>
      <c r="G406" s="17" t="str">
        <f t="shared" si="56"/>
        <v/>
      </c>
      <c r="H406" s="17" t="str">
        <f t="shared" si="49"/>
        <v/>
      </c>
      <c r="I406" s="16" t="str">
        <f t="shared" si="57"/>
        <v/>
      </c>
      <c r="K406" s="14" t="e">
        <f t="shared" si="55"/>
        <v>#N/A</v>
      </c>
      <c r="L406" s="8" t="e">
        <f t="shared" si="50"/>
        <v>#N/A</v>
      </c>
      <c r="M406" s="8" t="e">
        <f t="shared" si="51"/>
        <v>#N/A</v>
      </c>
    </row>
    <row r="407" spans="2:13" x14ac:dyDescent="0.35">
      <c r="B407" s="15" t="str">
        <f t="shared" si="52"/>
        <v/>
      </c>
      <c r="C407" s="14">
        <f t="shared" si="53"/>
        <v>54909</v>
      </c>
      <c r="E407" s="16" t="str">
        <f t="shared" si="54"/>
        <v/>
      </c>
      <c r="G407" s="17" t="str">
        <f t="shared" si="56"/>
        <v/>
      </c>
      <c r="H407" s="17" t="str">
        <f t="shared" si="49"/>
        <v/>
      </c>
      <c r="I407" s="16" t="str">
        <f t="shared" si="57"/>
        <v/>
      </c>
      <c r="K407" s="14" t="e">
        <f t="shared" si="55"/>
        <v>#N/A</v>
      </c>
      <c r="L407" s="8" t="e">
        <f t="shared" si="50"/>
        <v>#N/A</v>
      </c>
      <c r="M407" s="8" t="e">
        <f t="shared" si="51"/>
        <v>#N/A</v>
      </c>
    </row>
    <row r="408" spans="2:13" x14ac:dyDescent="0.35">
      <c r="B408" s="15" t="str">
        <f t="shared" si="52"/>
        <v/>
      </c>
      <c r="C408" s="14">
        <f t="shared" si="53"/>
        <v>54940</v>
      </c>
      <c r="E408" s="16" t="str">
        <f t="shared" si="54"/>
        <v/>
      </c>
      <c r="G408" s="17" t="str">
        <f t="shared" si="56"/>
        <v/>
      </c>
      <c r="H408" s="17" t="str">
        <f t="shared" si="49"/>
        <v/>
      </c>
      <c r="I408" s="16" t="str">
        <f t="shared" si="57"/>
        <v/>
      </c>
      <c r="K408" s="14" t="e">
        <f t="shared" si="55"/>
        <v>#N/A</v>
      </c>
      <c r="L408" s="8" t="e">
        <f t="shared" si="50"/>
        <v>#N/A</v>
      </c>
      <c r="M408" s="8" t="e">
        <f t="shared" si="51"/>
        <v>#N/A</v>
      </c>
    </row>
    <row r="409" spans="2:13" x14ac:dyDescent="0.35">
      <c r="B409" s="15" t="str">
        <f t="shared" si="52"/>
        <v/>
      </c>
      <c r="C409" s="14">
        <f t="shared" si="53"/>
        <v>54970</v>
      </c>
      <c r="E409" s="16" t="str">
        <f t="shared" si="54"/>
        <v/>
      </c>
      <c r="G409" s="17" t="str">
        <f t="shared" si="56"/>
        <v/>
      </c>
      <c r="H409" s="17" t="str">
        <f t="shared" si="49"/>
        <v/>
      </c>
      <c r="I409" s="16" t="str">
        <f t="shared" si="57"/>
        <v/>
      </c>
      <c r="K409" s="14" t="e">
        <f t="shared" si="55"/>
        <v>#N/A</v>
      </c>
      <c r="L409" s="8" t="e">
        <f t="shared" si="50"/>
        <v>#N/A</v>
      </c>
      <c r="M409" s="8" t="e">
        <f t="shared" si="51"/>
        <v>#N/A</v>
      </c>
    </row>
    <row r="410" spans="2:13" x14ac:dyDescent="0.35">
      <c r="B410" s="15" t="str">
        <f t="shared" si="52"/>
        <v/>
      </c>
      <c r="C410" s="14">
        <f t="shared" si="53"/>
        <v>55001</v>
      </c>
      <c r="E410" s="16" t="str">
        <f t="shared" si="54"/>
        <v/>
      </c>
      <c r="G410" s="17" t="str">
        <f t="shared" si="56"/>
        <v/>
      </c>
      <c r="H410" s="17" t="str">
        <f t="shared" si="49"/>
        <v/>
      </c>
      <c r="I410" s="16" t="str">
        <f t="shared" si="57"/>
        <v/>
      </c>
      <c r="K410" s="14" t="e">
        <f t="shared" si="55"/>
        <v>#N/A</v>
      </c>
      <c r="L410" s="8" t="e">
        <f t="shared" si="50"/>
        <v>#N/A</v>
      </c>
      <c r="M410" s="8" t="e">
        <f t="shared" si="51"/>
        <v>#N/A</v>
      </c>
    </row>
    <row r="411" spans="2:13" x14ac:dyDescent="0.35">
      <c r="B411" s="15" t="str">
        <f t="shared" si="52"/>
        <v/>
      </c>
      <c r="C411" s="14">
        <f t="shared" si="53"/>
        <v>55032</v>
      </c>
      <c r="E411" s="16" t="str">
        <f t="shared" si="54"/>
        <v/>
      </c>
      <c r="G411" s="17" t="str">
        <f t="shared" si="56"/>
        <v/>
      </c>
      <c r="H411" s="17" t="str">
        <f t="shared" si="49"/>
        <v/>
      </c>
      <c r="I411" s="16" t="str">
        <f t="shared" si="57"/>
        <v/>
      </c>
      <c r="K411" s="14" t="e">
        <f t="shared" si="55"/>
        <v>#N/A</v>
      </c>
      <c r="L411" s="8" t="e">
        <f t="shared" si="50"/>
        <v>#N/A</v>
      </c>
      <c r="M411" s="8" t="e">
        <f t="shared" si="51"/>
        <v>#N/A</v>
      </c>
    </row>
    <row r="412" spans="2:13" x14ac:dyDescent="0.35">
      <c r="B412" s="15" t="str">
        <f t="shared" si="52"/>
        <v/>
      </c>
      <c r="C412" s="14">
        <f t="shared" si="53"/>
        <v>55062</v>
      </c>
      <c r="E412" s="16" t="str">
        <f t="shared" si="54"/>
        <v/>
      </c>
      <c r="G412" s="17" t="str">
        <f t="shared" si="56"/>
        <v/>
      </c>
      <c r="H412" s="17" t="str">
        <f t="shared" si="49"/>
        <v/>
      </c>
      <c r="I412" s="16" t="str">
        <f t="shared" si="57"/>
        <v/>
      </c>
      <c r="K412" s="14" t="e">
        <f t="shared" si="55"/>
        <v>#N/A</v>
      </c>
      <c r="L412" s="8" t="e">
        <f t="shared" si="50"/>
        <v>#N/A</v>
      </c>
      <c r="M412" s="8" t="e">
        <f t="shared" si="51"/>
        <v>#N/A</v>
      </c>
    </row>
    <row r="413" spans="2:13" x14ac:dyDescent="0.35">
      <c r="B413" s="15" t="str">
        <f t="shared" si="52"/>
        <v/>
      </c>
      <c r="C413" s="14">
        <f t="shared" si="53"/>
        <v>55093</v>
      </c>
      <c r="E413" s="16" t="str">
        <f t="shared" si="54"/>
        <v/>
      </c>
      <c r="G413" s="17" t="str">
        <f t="shared" si="56"/>
        <v/>
      </c>
      <c r="H413" s="17" t="str">
        <f t="shared" si="49"/>
        <v/>
      </c>
      <c r="I413" s="16" t="str">
        <f t="shared" si="57"/>
        <v/>
      </c>
      <c r="K413" s="14" t="e">
        <f t="shared" si="55"/>
        <v>#N/A</v>
      </c>
      <c r="L413" s="8" t="e">
        <f t="shared" si="50"/>
        <v>#N/A</v>
      </c>
      <c r="M413" s="8" t="e">
        <f t="shared" si="51"/>
        <v>#N/A</v>
      </c>
    </row>
    <row r="414" spans="2:13" x14ac:dyDescent="0.35">
      <c r="B414" s="15" t="str">
        <f t="shared" si="52"/>
        <v/>
      </c>
      <c r="C414" s="14">
        <f t="shared" si="53"/>
        <v>55123</v>
      </c>
      <c r="E414" s="16" t="str">
        <f t="shared" si="54"/>
        <v/>
      </c>
      <c r="G414" s="17" t="str">
        <f t="shared" si="56"/>
        <v/>
      </c>
      <c r="H414" s="17" t="str">
        <f t="shared" si="49"/>
        <v/>
      </c>
      <c r="I414" s="16" t="str">
        <f t="shared" si="57"/>
        <v/>
      </c>
      <c r="K414" s="14" t="e">
        <f t="shared" si="55"/>
        <v>#N/A</v>
      </c>
      <c r="L414" s="8" t="e">
        <f t="shared" si="50"/>
        <v>#N/A</v>
      </c>
      <c r="M414" s="8" t="e">
        <f t="shared" si="51"/>
        <v>#N/A</v>
      </c>
    </row>
    <row r="415" spans="2:13" x14ac:dyDescent="0.35">
      <c r="B415" s="15" t="str">
        <f t="shared" si="52"/>
        <v/>
      </c>
      <c r="C415" s="14">
        <f t="shared" si="53"/>
        <v>55154</v>
      </c>
      <c r="E415" s="16" t="str">
        <f t="shared" si="54"/>
        <v/>
      </c>
      <c r="G415" s="17" t="str">
        <f t="shared" si="56"/>
        <v/>
      </c>
      <c r="H415" s="17" t="str">
        <f t="shared" si="49"/>
        <v/>
      </c>
      <c r="I415" s="16" t="str">
        <f t="shared" si="57"/>
        <v/>
      </c>
      <c r="K415" s="14" t="e">
        <f t="shared" si="55"/>
        <v>#N/A</v>
      </c>
      <c r="L415" s="8" t="e">
        <f t="shared" si="50"/>
        <v>#N/A</v>
      </c>
      <c r="M415" s="8" t="e">
        <f t="shared" si="51"/>
        <v>#N/A</v>
      </c>
    </row>
    <row r="416" spans="2:13" x14ac:dyDescent="0.35">
      <c r="B416" s="15" t="str">
        <f t="shared" si="52"/>
        <v/>
      </c>
      <c r="C416" s="14">
        <f t="shared" si="53"/>
        <v>55185</v>
      </c>
      <c r="E416" s="16" t="str">
        <f t="shared" si="54"/>
        <v/>
      </c>
      <c r="G416" s="17" t="str">
        <f t="shared" si="56"/>
        <v/>
      </c>
      <c r="H416" s="17" t="str">
        <f t="shared" si="49"/>
        <v/>
      </c>
      <c r="I416" s="16" t="str">
        <f t="shared" si="57"/>
        <v/>
      </c>
      <c r="K416" s="14" t="e">
        <f t="shared" si="55"/>
        <v>#N/A</v>
      </c>
      <c r="L416" s="8" t="e">
        <f t="shared" si="50"/>
        <v>#N/A</v>
      </c>
      <c r="M416" s="8" t="e">
        <f t="shared" si="51"/>
        <v>#N/A</v>
      </c>
    </row>
    <row r="417" spans="2:13" x14ac:dyDescent="0.35">
      <c r="B417" s="15" t="str">
        <f t="shared" si="52"/>
        <v/>
      </c>
      <c r="C417" s="14">
        <f t="shared" si="53"/>
        <v>55213</v>
      </c>
      <c r="E417" s="16" t="str">
        <f t="shared" si="54"/>
        <v/>
      </c>
      <c r="G417" s="17" t="str">
        <f t="shared" si="56"/>
        <v/>
      </c>
      <c r="H417" s="17" t="str">
        <f t="shared" si="49"/>
        <v/>
      </c>
      <c r="I417" s="16" t="str">
        <f t="shared" si="57"/>
        <v/>
      </c>
      <c r="K417" s="14" t="e">
        <f t="shared" si="55"/>
        <v>#N/A</v>
      </c>
      <c r="L417" s="8" t="e">
        <f t="shared" si="50"/>
        <v>#N/A</v>
      </c>
      <c r="M417" s="8" t="e">
        <f t="shared" si="51"/>
        <v>#N/A</v>
      </c>
    </row>
    <row r="418" spans="2:13" x14ac:dyDescent="0.35">
      <c r="B418" s="15" t="str">
        <f t="shared" si="52"/>
        <v/>
      </c>
      <c r="C418" s="14">
        <f t="shared" si="53"/>
        <v>55244</v>
      </c>
      <c r="E418" s="16" t="str">
        <f t="shared" si="54"/>
        <v/>
      </c>
      <c r="G418" s="17" t="str">
        <f t="shared" si="56"/>
        <v/>
      </c>
      <c r="H418" s="17" t="str">
        <f t="shared" si="49"/>
        <v/>
      </c>
      <c r="I418" s="16" t="str">
        <f t="shared" si="57"/>
        <v/>
      </c>
      <c r="K418" s="14" t="e">
        <f t="shared" si="55"/>
        <v>#N/A</v>
      </c>
      <c r="L418" s="8" t="e">
        <f t="shared" si="50"/>
        <v>#N/A</v>
      </c>
      <c r="M418" s="8" t="e">
        <f t="shared" si="51"/>
        <v>#N/A</v>
      </c>
    </row>
    <row r="419" spans="2:13" x14ac:dyDescent="0.35">
      <c r="B419" s="15" t="str">
        <f t="shared" si="52"/>
        <v/>
      </c>
      <c r="C419" s="14">
        <f t="shared" si="53"/>
        <v>55274</v>
      </c>
      <c r="E419" s="16" t="str">
        <f t="shared" si="54"/>
        <v/>
      </c>
      <c r="G419" s="17" t="str">
        <f t="shared" si="56"/>
        <v/>
      </c>
      <c r="H419" s="17" t="str">
        <f t="shared" ref="H419:H482" si="58">IF(B419&lt;=$E$14,IF(B419&lt;=$E$15,G419,$E$19),"")</f>
        <v/>
      </c>
      <c r="I419" s="16" t="str">
        <f t="shared" si="57"/>
        <v/>
      </c>
      <c r="K419" s="14" t="e">
        <f t="shared" si="55"/>
        <v>#N/A</v>
      </c>
      <c r="L419" s="8" t="e">
        <f t="shared" ref="L419:L482" si="59">IF(ISNUMBER(F420),F420,#N/A)</f>
        <v>#N/A</v>
      </c>
      <c r="M419" s="8" t="e">
        <f t="shared" ref="M419:M482" si="60">IF(ISNUMBER(H420),H420,#N/A)</f>
        <v>#N/A</v>
      </c>
    </row>
    <row r="420" spans="2:13" x14ac:dyDescent="0.35">
      <c r="B420" s="15" t="str">
        <f t="shared" ref="B420:B483" si="61">IF(B419&lt;$E$14,B419+1,"")</f>
        <v/>
      </c>
      <c r="C420" s="14">
        <f t="shared" ref="C420:C483" si="62">IF(B420&gt;0,DATE(YEAR(C419),MONTH(C419)+1,DAY(C419)),"")</f>
        <v>55305</v>
      </c>
      <c r="E420" s="16" t="str">
        <f t="shared" ref="E420:E483" si="63">IF(ISNUMBER(H420-G420),(H420-G420),"")</f>
        <v/>
      </c>
      <c r="G420" s="17" t="str">
        <f t="shared" si="56"/>
        <v/>
      </c>
      <c r="H420" s="17" t="str">
        <f t="shared" si="58"/>
        <v/>
      </c>
      <c r="I420" s="16" t="str">
        <f t="shared" si="57"/>
        <v/>
      </c>
      <c r="K420" s="14" t="e">
        <f t="shared" ref="K420:K483" si="64">IF(ISNUMBER(B420),C420,#N/A)</f>
        <v>#N/A</v>
      </c>
      <c r="L420" s="8" t="e">
        <f t="shared" si="59"/>
        <v>#N/A</v>
      </c>
      <c r="M420" s="8" t="e">
        <f t="shared" si="60"/>
        <v>#N/A</v>
      </c>
    </row>
    <row r="421" spans="2:13" x14ac:dyDescent="0.35">
      <c r="B421" s="15" t="str">
        <f t="shared" si="61"/>
        <v/>
      </c>
      <c r="C421" s="14">
        <f t="shared" si="62"/>
        <v>55335</v>
      </c>
      <c r="E421" s="16" t="str">
        <f t="shared" si="63"/>
        <v/>
      </c>
      <c r="G421" s="17" t="str">
        <f t="shared" ref="G421:G484" si="65">IF(B421="","",(F420*$E$23)/(100*12))</f>
        <v/>
      </c>
      <c r="H421" s="17" t="str">
        <f t="shared" si="58"/>
        <v/>
      </c>
      <c r="I421" s="16" t="str">
        <f t="shared" ref="I421:I484" si="66">IF(ISNUMBER(I420-H421),(I420-H421),"")</f>
        <v/>
      </c>
      <c r="K421" s="14" t="e">
        <f t="shared" si="64"/>
        <v>#N/A</v>
      </c>
      <c r="L421" s="8" t="e">
        <f t="shared" si="59"/>
        <v>#N/A</v>
      </c>
      <c r="M421" s="8" t="e">
        <f t="shared" si="60"/>
        <v>#N/A</v>
      </c>
    </row>
    <row r="422" spans="2:13" x14ac:dyDescent="0.35">
      <c r="B422" s="15" t="str">
        <f t="shared" si="61"/>
        <v/>
      </c>
      <c r="C422" s="14">
        <f t="shared" si="62"/>
        <v>55366</v>
      </c>
      <c r="E422" s="16" t="str">
        <f t="shared" si="63"/>
        <v/>
      </c>
      <c r="G422" s="17" t="str">
        <f t="shared" si="65"/>
        <v/>
      </c>
      <c r="H422" s="17" t="str">
        <f t="shared" si="58"/>
        <v/>
      </c>
      <c r="I422" s="16" t="str">
        <f t="shared" si="66"/>
        <v/>
      </c>
      <c r="K422" s="14" t="e">
        <f t="shared" si="64"/>
        <v>#N/A</v>
      </c>
      <c r="L422" s="8" t="e">
        <f t="shared" si="59"/>
        <v>#N/A</v>
      </c>
      <c r="M422" s="8" t="e">
        <f t="shared" si="60"/>
        <v>#N/A</v>
      </c>
    </row>
    <row r="423" spans="2:13" x14ac:dyDescent="0.35">
      <c r="B423" s="15" t="str">
        <f t="shared" si="61"/>
        <v/>
      </c>
      <c r="C423" s="14">
        <f t="shared" si="62"/>
        <v>55397</v>
      </c>
      <c r="E423" s="16" t="str">
        <f t="shared" si="63"/>
        <v/>
      </c>
      <c r="G423" s="17" t="str">
        <f t="shared" si="65"/>
        <v/>
      </c>
      <c r="H423" s="17" t="str">
        <f t="shared" si="58"/>
        <v/>
      </c>
      <c r="I423" s="16" t="str">
        <f t="shared" si="66"/>
        <v/>
      </c>
      <c r="K423" s="14" t="e">
        <f t="shared" si="64"/>
        <v>#N/A</v>
      </c>
      <c r="L423" s="8" t="e">
        <f t="shared" si="59"/>
        <v>#N/A</v>
      </c>
      <c r="M423" s="8" t="e">
        <f t="shared" si="60"/>
        <v>#N/A</v>
      </c>
    </row>
    <row r="424" spans="2:13" x14ac:dyDescent="0.35">
      <c r="B424" s="15" t="str">
        <f t="shared" si="61"/>
        <v/>
      </c>
      <c r="C424" s="14">
        <f t="shared" si="62"/>
        <v>55427</v>
      </c>
      <c r="E424" s="16" t="str">
        <f t="shared" si="63"/>
        <v/>
      </c>
      <c r="G424" s="17" t="str">
        <f t="shared" si="65"/>
        <v/>
      </c>
      <c r="H424" s="17" t="str">
        <f t="shared" si="58"/>
        <v/>
      </c>
      <c r="I424" s="16" t="str">
        <f t="shared" si="66"/>
        <v/>
      </c>
      <c r="K424" s="14" t="e">
        <f t="shared" si="64"/>
        <v>#N/A</v>
      </c>
      <c r="L424" s="8" t="e">
        <f t="shared" si="59"/>
        <v>#N/A</v>
      </c>
      <c r="M424" s="8" t="e">
        <f t="shared" si="60"/>
        <v>#N/A</v>
      </c>
    </row>
    <row r="425" spans="2:13" x14ac:dyDescent="0.35">
      <c r="B425" s="15" t="str">
        <f t="shared" si="61"/>
        <v/>
      </c>
      <c r="C425" s="14">
        <f t="shared" si="62"/>
        <v>55458</v>
      </c>
      <c r="E425" s="16" t="str">
        <f t="shared" si="63"/>
        <v/>
      </c>
      <c r="G425" s="17" t="str">
        <f t="shared" si="65"/>
        <v/>
      </c>
      <c r="H425" s="17" t="str">
        <f t="shared" si="58"/>
        <v/>
      </c>
      <c r="I425" s="16" t="str">
        <f t="shared" si="66"/>
        <v/>
      </c>
      <c r="K425" s="14" t="e">
        <f t="shared" si="64"/>
        <v>#N/A</v>
      </c>
      <c r="L425" s="8" t="e">
        <f t="shared" si="59"/>
        <v>#N/A</v>
      </c>
      <c r="M425" s="8" t="e">
        <f t="shared" si="60"/>
        <v>#N/A</v>
      </c>
    </row>
    <row r="426" spans="2:13" x14ac:dyDescent="0.35">
      <c r="B426" s="15" t="str">
        <f t="shared" si="61"/>
        <v/>
      </c>
      <c r="C426" s="14">
        <f t="shared" si="62"/>
        <v>55488</v>
      </c>
      <c r="E426" s="16" t="str">
        <f t="shared" si="63"/>
        <v/>
      </c>
      <c r="G426" s="17" t="str">
        <f t="shared" si="65"/>
        <v/>
      </c>
      <c r="H426" s="17" t="str">
        <f t="shared" si="58"/>
        <v/>
      </c>
      <c r="I426" s="16" t="str">
        <f t="shared" si="66"/>
        <v/>
      </c>
      <c r="K426" s="14" t="e">
        <f t="shared" si="64"/>
        <v>#N/A</v>
      </c>
      <c r="L426" s="8" t="e">
        <f t="shared" si="59"/>
        <v>#N/A</v>
      </c>
      <c r="M426" s="8" t="e">
        <f t="shared" si="60"/>
        <v>#N/A</v>
      </c>
    </row>
    <row r="427" spans="2:13" x14ac:dyDescent="0.35">
      <c r="B427" s="15" t="str">
        <f t="shared" si="61"/>
        <v/>
      </c>
      <c r="C427" s="14">
        <f t="shared" si="62"/>
        <v>55519</v>
      </c>
      <c r="E427" s="16" t="str">
        <f t="shared" si="63"/>
        <v/>
      </c>
      <c r="G427" s="17" t="str">
        <f t="shared" si="65"/>
        <v/>
      </c>
      <c r="H427" s="17" t="str">
        <f t="shared" si="58"/>
        <v/>
      </c>
      <c r="I427" s="16" t="str">
        <f t="shared" si="66"/>
        <v/>
      </c>
      <c r="K427" s="14" t="e">
        <f t="shared" si="64"/>
        <v>#N/A</v>
      </c>
      <c r="L427" s="8" t="e">
        <f t="shared" si="59"/>
        <v>#N/A</v>
      </c>
      <c r="M427" s="8" t="e">
        <f t="shared" si="60"/>
        <v>#N/A</v>
      </c>
    </row>
    <row r="428" spans="2:13" x14ac:dyDescent="0.35">
      <c r="B428" s="15" t="str">
        <f t="shared" si="61"/>
        <v/>
      </c>
      <c r="C428" s="14">
        <f t="shared" si="62"/>
        <v>55550</v>
      </c>
      <c r="E428" s="16" t="str">
        <f t="shared" si="63"/>
        <v/>
      </c>
      <c r="G428" s="17" t="str">
        <f t="shared" si="65"/>
        <v/>
      </c>
      <c r="H428" s="17" t="str">
        <f t="shared" si="58"/>
        <v/>
      </c>
      <c r="I428" s="16" t="str">
        <f t="shared" si="66"/>
        <v/>
      </c>
      <c r="K428" s="14" t="e">
        <f t="shared" si="64"/>
        <v>#N/A</v>
      </c>
      <c r="L428" s="8" t="e">
        <f t="shared" si="59"/>
        <v>#N/A</v>
      </c>
      <c r="M428" s="8" t="e">
        <f t="shared" si="60"/>
        <v>#N/A</v>
      </c>
    </row>
    <row r="429" spans="2:13" x14ac:dyDescent="0.35">
      <c r="B429" s="15" t="str">
        <f t="shared" si="61"/>
        <v/>
      </c>
      <c r="C429" s="14">
        <f t="shared" si="62"/>
        <v>55579</v>
      </c>
      <c r="E429" s="16" t="str">
        <f t="shared" si="63"/>
        <v/>
      </c>
      <c r="G429" s="17" t="str">
        <f t="shared" si="65"/>
        <v/>
      </c>
      <c r="H429" s="17" t="str">
        <f t="shared" si="58"/>
        <v/>
      </c>
      <c r="I429" s="16" t="str">
        <f t="shared" si="66"/>
        <v/>
      </c>
      <c r="K429" s="14" t="e">
        <f t="shared" si="64"/>
        <v>#N/A</v>
      </c>
      <c r="L429" s="8" t="e">
        <f t="shared" si="59"/>
        <v>#N/A</v>
      </c>
      <c r="M429" s="8" t="e">
        <f t="shared" si="60"/>
        <v>#N/A</v>
      </c>
    </row>
    <row r="430" spans="2:13" x14ac:dyDescent="0.35">
      <c r="B430" s="15" t="str">
        <f t="shared" si="61"/>
        <v/>
      </c>
      <c r="C430" s="14">
        <f t="shared" si="62"/>
        <v>55610</v>
      </c>
      <c r="E430" s="16" t="str">
        <f t="shared" si="63"/>
        <v/>
      </c>
      <c r="G430" s="17" t="str">
        <f t="shared" si="65"/>
        <v/>
      </c>
      <c r="H430" s="17" t="str">
        <f t="shared" si="58"/>
        <v/>
      </c>
      <c r="I430" s="16" t="str">
        <f t="shared" si="66"/>
        <v/>
      </c>
      <c r="K430" s="14" t="e">
        <f t="shared" si="64"/>
        <v>#N/A</v>
      </c>
      <c r="L430" s="8" t="e">
        <f t="shared" si="59"/>
        <v>#N/A</v>
      </c>
      <c r="M430" s="8" t="e">
        <f t="shared" si="60"/>
        <v>#N/A</v>
      </c>
    </row>
    <row r="431" spans="2:13" x14ac:dyDescent="0.35">
      <c r="B431" s="15" t="str">
        <f t="shared" si="61"/>
        <v/>
      </c>
      <c r="C431" s="14">
        <f t="shared" si="62"/>
        <v>55640</v>
      </c>
      <c r="E431" s="16" t="str">
        <f t="shared" si="63"/>
        <v/>
      </c>
      <c r="G431" s="17" t="str">
        <f t="shared" si="65"/>
        <v/>
      </c>
      <c r="H431" s="17" t="str">
        <f t="shared" si="58"/>
        <v/>
      </c>
      <c r="I431" s="16" t="str">
        <f t="shared" si="66"/>
        <v/>
      </c>
      <c r="K431" s="14" t="e">
        <f t="shared" si="64"/>
        <v>#N/A</v>
      </c>
      <c r="L431" s="8" t="e">
        <f t="shared" si="59"/>
        <v>#N/A</v>
      </c>
      <c r="M431" s="8" t="e">
        <f t="shared" si="60"/>
        <v>#N/A</v>
      </c>
    </row>
    <row r="432" spans="2:13" x14ac:dyDescent="0.35">
      <c r="B432" s="15" t="str">
        <f t="shared" si="61"/>
        <v/>
      </c>
      <c r="C432" s="14">
        <f t="shared" si="62"/>
        <v>55671</v>
      </c>
      <c r="E432" s="16" t="str">
        <f t="shared" si="63"/>
        <v/>
      </c>
      <c r="G432" s="17" t="str">
        <f t="shared" si="65"/>
        <v/>
      </c>
      <c r="H432" s="17" t="str">
        <f t="shared" si="58"/>
        <v/>
      </c>
      <c r="I432" s="16" t="str">
        <f t="shared" si="66"/>
        <v/>
      </c>
      <c r="K432" s="14" t="e">
        <f t="shared" si="64"/>
        <v>#N/A</v>
      </c>
      <c r="L432" s="8" t="e">
        <f t="shared" si="59"/>
        <v>#N/A</v>
      </c>
      <c r="M432" s="8" t="e">
        <f t="shared" si="60"/>
        <v>#N/A</v>
      </c>
    </row>
    <row r="433" spans="2:13" x14ac:dyDescent="0.35">
      <c r="B433" s="15" t="str">
        <f t="shared" si="61"/>
        <v/>
      </c>
      <c r="C433" s="14">
        <f t="shared" si="62"/>
        <v>55701</v>
      </c>
      <c r="E433" s="16" t="str">
        <f t="shared" si="63"/>
        <v/>
      </c>
      <c r="G433" s="17" t="str">
        <f t="shared" si="65"/>
        <v/>
      </c>
      <c r="H433" s="17" t="str">
        <f t="shared" si="58"/>
        <v/>
      </c>
      <c r="I433" s="16" t="str">
        <f t="shared" si="66"/>
        <v/>
      </c>
      <c r="K433" s="14" t="e">
        <f t="shared" si="64"/>
        <v>#N/A</v>
      </c>
      <c r="L433" s="8" t="e">
        <f t="shared" si="59"/>
        <v>#N/A</v>
      </c>
      <c r="M433" s="8" t="e">
        <f t="shared" si="60"/>
        <v>#N/A</v>
      </c>
    </row>
    <row r="434" spans="2:13" x14ac:dyDescent="0.35">
      <c r="B434" s="15" t="str">
        <f t="shared" si="61"/>
        <v/>
      </c>
      <c r="C434" s="14">
        <f t="shared" si="62"/>
        <v>55732</v>
      </c>
      <c r="E434" s="16" t="str">
        <f t="shared" si="63"/>
        <v/>
      </c>
      <c r="G434" s="17" t="str">
        <f t="shared" si="65"/>
        <v/>
      </c>
      <c r="H434" s="17" t="str">
        <f t="shared" si="58"/>
        <v/>
      </c>
      <c r="I434" s="16" t="str">
        <f t="shared" si="66"/>
        <v/>
      </c>
      <c r="K434" s="14" t="e">
        <f t="shared" si="64"/>
        <v>#N/A</v>
      </c>
      <c r="L434" s="8" t="e">
        <f t="shared" si="59"/>
        <v>#N/A</v>
      </c>
      <c r="M434" s="8" t="e">
        <f t="shared" si="60"/>
        <v>#N/A</v>
      </c>
    </row>
    <row r="435" spans="2:13" x14ac:dyDescent="0.35">
      <c r="B435" s="15" t="str">
        <f t="shared" si="61"/>
        <v/>
      </c>
      <c r="C435" s="14">
        <f t="shared" si="62"/>
        <v>55763</v>
      </c>
      <c r="E435" s="16" t="str">
        <f t="shared" si="63"/>
        <v/>
      </c>
      <c r="G435" s="17" t="str">
        <f t="shared" si="65"/>
        <v/>
      </c>
      <c r="H435" s="17" t="str">
        <f t="shared" si="58"/>
        <v/>
      </c>
      <c r="I435" s="16" t="str">
        <f t="shared" si="66"/>
        <v/>
      </c>
      <c r="K435" s="14" t="e">
        <f t="shared" si="64"/>
        <v>#N/A</v>
      </c>
      <c r="L435" s="8" t="e">
        <f t="shared" si="59"/>
        <v>#N/A</v>
      </c>
      <c r="M435" s="8" t="e">
        <f t="shared" si="60"/>
        <v>#N/A</v>
      </c>
    </row>
    <row r="436" spans="2:13" x14ac:dyDescent="0.35">
      <c r="B436" s="15" t="str">
        <f t="shared" si="61"/>
        <v/>
      </c>
      <c r="C436" s="14">
        <f t="shared" si="62"/>
        <v>55793</v>
      </c>
      <c r="E436" s="16" t="str">
        <f t="shared" si="63"/>
        <v/>
      </c>
      <c r="G436" s="17" t="str">
        <f t="shared" si="65"/>
        <v/>
      </c>
      <c r="H436" s="17" t="str">
        <f t="shared" si="58"/>
        <v/>
      </c>
      <c r="I436" s="16" t="str">
        <f t="shared" si="66"/>
        <v/>
      </c>
      <c r="K436" s="14" t="e">
        <f t="shared" si="64"/>
        <v>#N/A</v>
      </c>
      <c r="L436" s="8" t="e">
        <f t="shared" si="59"/>
        <v>#N/A</v>
      </c>
      <c r="M436" s="8" t="e">
        <f t="shared" si="60"/>
        <v>#N/A</v>
      </c>
    </row>
    <row r="437" spans="2:13" x14ac:dyDescent="0.35">
      <c r="B437" s="15" t="str">
        <f t="shared" si="61"/>
        <v/>
      </c>
      <c r="C437" s="14">
        <f t="shared" si="62"/>
        <v>55824</v>
      </c>
      <c r="E437" s="16" t="str">
        <f t="shared" si="63"/>
        <v/>
      </c>
      <c r="G437" s="17" t="str">
        <f t="shared" si="65"/>
        <v/>
      </c>
      <c r="H437" s="17" t="str">
        <f t="shared" si="58"/>
        <v/>
      </c>
      <c r="I437" s="16" t="str">
        <f t="shared" si="66"/>
        <v/>
      </c>
      <c r="K437" s="14" t="e">
        <f t="shared" si="64"/>
        <v>#N/A</v>
      </c>
      <c r="L437" s="8" t="e">
        <f t="shared" si="59"/>
        <v>#N/A</v>
      </c>
      <c r="M437" s="8" t="e">
        <f t="shared" si="60"/>
        <v>#N/A</v>
      </c>
    </row>
    <row r="438" spans="2:13" x14ac:dyDescent="0.35">
      <c r="B438" s="15" t="str">
        <f t="shared" si="61"/>
        <v/>
      </c>
      <c r="C438" s="14">
        <f t="shared" si="62"/>
        <v>55854</v>
      </c>
      <c r="E438" s="16" t="str">
        <f t="shared" si="63"/>
        <v/>
      </c>
      <c r="G438" s="17" t="str">
        <f t="shared" si="65"/>
        <v/>
      </c>
      <c r="H438" s="17" t="str">
        <f t="shared" si="58"/>
        <v/>
      </c>
      <c r="I438" s="16" t="str">
        <f t="shared" si="66"/>
        <v/>
      </c>
      <c r="K438" s="14" t="e">
        <f t="shared" si="64"/>
        <v>#N/A</v>
      </c>
      <c r="L438" s="8" t="e">
        <f t="shared" si="59"/>
        <v>#N/A</v>
      </c>
      <c r="M438" s="8" t="e">
        <f t="shared" si="60"/>
        <v>#N/A</v>
      </c>
    </row>
    <row r="439" spans="2:13" x14ac:dyDescent="0.35">
      <c r="B439" s="15" t="str">
        <f t="shared" si="61"/>
        <v/>
      </c>
      <c r="C439" s="14">
        <f t="shared" si="62"/>
        <v>55885</v>
      </c>
      <c r="E439" s="16" t="str">
        <f t="shared" si="63"/>
        <v/>
      </c>
      <c r="G439" s="17" t="str">
        <f t="shared" si="65"/>
        <v/>
      </c>
      <c r="H439" s="17" t="str">
        <f t="shared" si="58"/>
        <v/>
      </c>
      <c r="I439" s="16" t="str">
        <f t="shared" si="66"/>
        <v/>
      </c>
      <c r="K439" s="14" t="e">
        <f t="shared" si="64"/>
        <v>#N/A</v>
      </c>
      <c r="L439" s="8" t="e">
        <f t="shared" si="59"/>
        <v>#N/A</v>
      </c>
      <c r="M439" s="8" t="e">
        <f t="shared" si="60"/>
        <v>#N/A</v>
      </c>
    </row>
    <row r="440" spans="2:13" x14ac:dyDescent="0.35">
      <c r="B440" s="15" t="str">
        <f t="shared" si="61"/>
        <v/>
      </c>
      <c r="C440" s="14">
        <f t="shared" si="62"/>
        <v>55916</v>
      </c>
      <c r="E440" s="16" t="str">
        <f t="shared" si="63"/>
        <v/>
      </c>
      <c r="G440" s="17" t="str">
        <f t="shared" si="65"/>
        <v/>
      </c>
      <c r="H440" s="17" t="str">
        <f t="shared" si="58"/>
        <v/>
      </c>
      <c r="I440" s="16" t="str">
        <f t="shared" si="66"/>
        <v/>
      </c>
      <c r="K440" s="14" t="e">
        <f t="shared" si="64"/>
        <v>#N/A</v>
      </c>
      <c r="L440" s="8" t="e">
        <f t="shared" si="59"/>
        <v>#N/A</v>
      </c>
      <c r="M440" s="8" t="e">
        <f t="shared" si="60"/>
        <v>#N/A</v>
      </c>
    </row>
    <row r="441" spans="2:13" x14ac:dyDescent="0.35">
      <c r="B441" s="15" t="str">
        <f t="shared" si="61"/>
        <v/>
      </c>
      <c r="C441" s="14">
        <f t="shared" si="62"/>
        <v>55944</v>
      </c>
      <c r="E441" s="16" t="str">
        <f t="shared" si="63"/>
        <v/>
      </c>
      <c r="G441" s="17" t="str">
        <f t="shared" si="65"/>
        <v/>
      </c>
      <c r="H441" s="17" t="str">
        <f t="shared" si="58"/>
        <v/>
      </c>
      <c r="I441" s="16" t="str">
        <f t="shared" si="66"/>
        <v/>
      </c>
      <c r="K441" s="14" t="e">
        <f t="shared" si="64"/>
        <v>#N/A</v>
      </c>
      <c r="L441" s="8" t="e">
        <f t="shared" si="59"/>
        <v>#N/A</v>
      </c>
      <c r="M441" s="8" t="e">
        <f t="shared" si="60"/>
        <v>#N/A</v>
      </c>
    </row>
    <row r="442" spans="2:13" x14ac:dyDescent="0.35">
      <c r="B442" s="15" t="str">
        <f t="shared" si="61"/>
        <v/>
      </c>
      <c r="C442" s="14">
        <f t="shared" si="62"/>
        <v>55975</v>
      </c>
      <c r="E442" s="16" t="str">
        <f t="shared" si="63"/>
        <v/>
      </c>
      <c r="G442" s="17" t="str">
        <f t="shared" si="65"/>
        <v/>
      </c>
      <c r="H442" s="17" t="str">
        <f t="shared" si="58"/>
        <v/>
      </c>
      <c r="I442" s="16" t="str">
        <f t="shared" si="66"/>
        <v/>
      </c>
      <c r="K442" s="14" t="e">
        <f t="shared" si="64"/>
        <v>#N/A</v>
      </c>
      <c r="L442" s="8" t="e">
        <f t="shared" si="59"/>
        <v>#N/A</v>
      </c>
      <c r="M442" s="8" t="e">
        <f t="shared" si="60"/>
        <v>#N/A</v>
      </c>
    </row>
    <row r="443" spans="2:13" x14ac:dyDescent="0.35">
      <c r="B443" s="15" t="str">
        <f t="shared" si="61"/>
        <v/>
      </c>
      <c r="C443" s="14">
        <f t="shared" si="62"/>
        <v>56005</v>
      </c>
      <c r="E443" s="16" t="str">
        <f t="shared" si="63"/>
        <v/>
      </c>
      <c r="G443" s="17" t="str">
        <f t="shared" si="65"/>
        <v/>
      </c>
      <c r="H443" s="17" t="str">
        <f t="shared" si="58"/>
        <v/>
      </c>
      <c r="I443" s="16" t="str">
        <f t="shared" si="66"/>
        <v/>
      </c>
      <c r="K443" s="14" t="e">
        <f t="shared" si="64"/>
        <v>#N/A</v>
      </c>
      <c r="L443" s="8" t="e">
        <f t="shared" si="59"/>
        <v>#N/A</v>
      </c>
      <c r="M443" s="8" t="e">
        <f t="shared" si="60"/>
        <v>#N/A</v>
      </c>
    </row>
    <row r="444" spans="2:13" x14ac:dyDescent="0.35">
      <c r="B444" s="15" t="str">
        <f t="shared" si="61"/>
        <v/>
      </c>
      <c r="C444" s="14">
        <f t="shared" si="62"/>
        <v>56036</v>
      </c>
      <c r="E444" s="16" t="str">
        <f t="shared" si="63"/>
        <v/>
      </c>
      <c r="G444" s="17" t="str">
        <f t="shared" si="65"/>
        <v/>
      </c>
      <c r="H444" s="17" t="str">
        <f t="shared" si="58"/>
        <v/>
      </c>
      <c r="I444" s="16" t="str">
        <f t="shared" si="66"/>
        <v/>
      </c>
      <c r="K444" s="14" t="e">
        <f t="shared" si="64"/>
        <v>#N/A</v>
      </c>
      <c r="L444" s="8" t="e">
        <f t="shared" si="59"/>
        <v>#N/A</v>
      </c>
      <c r="M444" s="8" t="e">
        <f t="shared" si="60"/>
        <v>#N/A</v>
      </c>
    </row>
    <row r="445" spans="2:13" x14ac:dyDescent="0.35">
      <c r="B445" s="15" t="str">
        <f t="shared" si="61"/>
        <v/>
      </c>
      <c r="C445" s="14">
        <f t="shared" si="62"/>
        <v>56066</v>
      </c>
      <c r="E445" s="16" t="str">
        <f t="shared" si="63"/>
        <v/>
      </c>
      <c r="G445" s="17" t="str">
        <f t="shared" si="65"/>
        <v/>
      </c>
      <c r="H445" s="17" t="str">
        <f t="shared" si="58"/>
        <v/>
      </c>
      <c r="I445" s="16" t="str">
        <f t="shared" si="66"/>
        <v/>
      </c>
      <c r="K445" s="14" t="e">
        <f t="shared" si="64"/>
        <v>#N/A</v>
      </c>
      <c r="L445" s="8" t="e">
        <f t="shared" si="59"/>
        <v>#N/A</v>
      </c>
      <c r="M445" s="8" t="e">
        <f t="shared" si="60"/>
        <v>#N/A</v>
      </c>
    </row>
    <row r="446" spans="2:13" x14ac:dyDescent="0.35">
      <c r="B446" s="15" t="str">
        <f t="shared" si="61"/>
        <v/>
      </c>
      <c r="C446" s="14">
        <f t="shared" si="62"/>
        <v>56097</v>
      </c>
      <c r="E446" s="16" t="str">
        <f t="shared" si="63"/>
        <v/>
      </c>
      <c r="G446" s="17" t="str">
        <f t="shared" si="65"/>
        <v/>
      </c>
      <c r="H446" s="17" t="str">
        <f t="shared" si="58"/>
        <v/>
      </c>
      <c r="I446" s="16" t="str">
        <f t="shared" si="66"/>
        <v/>
      </c>
      <c r="K446" s="14" t="e">
        <f t="shared" si="64"/>
        <v>#N/A</v>
      </c>
      <c r="L446" s="8" t="e">
        <f t="shared" si="59"/>
        <v>#N/A</v>
      </c>
      <c r="M446" s="8" t="e">
        <f t="shared" si="60"/>
        <v>#N/A</v>
      </c>
    </row>
    <row r="447" spans="2:13" x14ac:dyDescent="0.35">
      <c r="B447" s="15" t="str">
        <f t="shared" si="61"/>
        <v/>
      </c>
      <c r="C447" s="14">
        <f t="shared" si="62"/>
        <v>56128</v>
      </c>
      <c r="E447" s="16" t="str">
        <f t="shared" si="63"/>
        <v/>
      </c>
      <c r="G447" s="17" t="str">
        <f t="shared" si="65"/>
        <v/>
      </c>
      <c r="H447" s="17" t="str">
        <f t="shared" si="58"/>
        <v/>
      </c>
      <c r="I447" s="16" t="str">
        <f t="shared" si="66"/>
        <v/>
      </c>
      <c r="K447" s="14" t="e">
        <f t="shared" si="64"/>
        <v>#N/A</v>
      </c>
      <c r="L447" s="8" t="e">
        <f t="shared" si="59"/>
        <v>#N/A</v>
      </c>
      <c r="M447" s="8" t="e">
        <f t="shared" si="60"/>
        <v>#N/A</v>
      </c>
    </row>
    <row r="448" spans="2:13" x14ac:dyDescent="0.35">
      <c r="B448" s="15" t="str">
        <f t="shared" si="61"/>
        <v/>
      </c>
      <c r="C448" s="14">
        <f t="shared" si="62"/>
        <v>56158</v>
      </c>
      <c r="E448" s="16" t="str">
        <f t="shared" si="63"/>
        <v/>
      </c>
      <c r="G448" s="17" t="str">
        <f t="shared" si="65"/>
        <v/>
      </c>
      <c r="H448" s="17" t="str">
        <f t="shared" si="58"/>
        <v/>
      </c>
      <c r="I448" s="16" t="str">
        <f t="shared" si="66"/>
        <v/>
      </c>
      <c r="K448" s="14" t="e">
        <f t="shared" si="64"/>
        <v>#N/A</v>
      </c>
      <c r="L448" s="8" t="e">
        <f t="shared" si="59"/>
        <v>#N/A</v>
      </c>
      <c r="M448" s="8" t="e">
        <f t="shared" si="60"/>
        <v>#N/A</v>
      </c>
    </row>
    <row r="449" spans="2:13" x14ac:dyDescent="0.35">
      <c r="B449" s="15" t="str">
        <f t="shared" si="61"/>
        <v/>
      </c>
      <c r="C449" s="14">
        <f t="shared" si="62"/>
        <v>56189</v>
      </c>
      <c r="E449" s="16" t="str">
        <f t="shared" si="63"/>
        <v/>
      </c>
      <c r="G449" s="17" t="str">
        <f t="shared" si="65"/>
        <v/>
      </c>
      <c r="H449" s="17" t="str">
        <f t="shared" si="58"/>
        <v/>
      </c>
      <c r="I449" s="16" t="str">
        <f t="shared" si="66"/>
        <v/>
      </c>
      <c r="K449" s="14" t="e">
        <f t="shared" si="64"/>
        <v>#N/A</v>
      </c>
      <c r="L449" s="8" t="e">
        <f t="shared" si="59"/>
        <v>#N/A</v>
      </c>
      <c r="M449" s="8" t="e">
        <f t="shared" si="60"/>
        <v>#N/A</v>
      </c>
    </row>
    <row r="450" spans="2:13" x14ac:dyDescent="0.35">
      <c r="B450" s="15" t="str">
        <f t="shared" si="61"/>
        <v/>
      </c>
      <c r="C450" s="14">
        <f t="shared" si="62"/>
        <v>56219</v>
      </c>
      <c r="E450" s="16" t="str">
        <f t="shared" si="63"/>
        <v/>
      </c>
      <c r="G450" s="17" t="str">
        <f t="shared" si="65"/>
        <v/>
      </c>
      <c r="H450" s="17" t="str">
        <f t="shared" si="58"/>
        <v/>
      </c>
      <c r="I450" s="16" t="str">
        <f t="shared" si="66"/>
        <v/>
      </c>
      <c r="K450" s="14" t="e">
        <f t="shared" si="64"/>
        <v>#N/A</v>
      </c>
      <c r="L450" s="8" t="e">
        <f t="shared" si="59"/>
        <v>#N/A</v>
      </c>
      <c r="M450" s="8" t="e">
        <f t="shared" si="60"/>
        <v>#N/A</v>
      </c>
    </row>
    <row r="451" spans="2:13" x14ac:dyDescent="0.35">
      <c r="B451" s="15" t="str">
        <f t="shared" si="61"/>
        <v/>
      </c>
      <c r="C451" s="14">
        <f t="shared" si="62"/>
        <v>56250</v>
      </c>
      <c r="E451" s="16" t="str">
        <f t="shared" si="63"/>
        <v/>
      </c>
      <c r="G451" s="17" t="str">
        <f t="shared" si="65"/>
        <v/>
      </c>
      <c r="H451" s="17" t="str">
        <f t="shared" si="58"/>
        <v/>
      </c>
      <c r="I451" s="16" t="str">
        <f t="shared" si="66"/>
        <v/>
      </c>
      <c r="K451" s="14" t="e">
        <f t="shared" si="64"/>
        <v>#N/A</v>
      </c>
      <c r="L451" s="8" t="e">
        <f t="shared" si="59"/>
        <v>#N/A</v>
      </c>
      <c r="M451" s="8" t="e">
        <f t="shared" si="60"/>
        <v>#N/A</v>
      </c>
    </row>
    <row r="452" spans="2:13" x14ac:dyDescent="0.35">
      <c r="B452" s="15" t="str">
        <f t="shared" si="61"/>
        <v/>
      </c>
      <c r="C452" s="14">
        <f t="shared" si="62"/>
        <v>56281</v>
      </c>
      <c r="E452" s="16" t="str">
        <f t="shared" si="63"/>
        <v/>
      </c>
      <c r="G452" s="17" t="str">
        <f t="shared" si="65"/>
        <v/>
      </c>
      <c r="H452" s="17" t="str">
        <f t="shared" si="58"/>
        <v/>
      </c>
      <c r="I452" s="16" t="str">
        <f t="shared" si="66"/>
        <v/>
      </c>
      <c r="K452" s="14" t="e">
        <f t="shared" si="64"/>
        <v>#N/A</v>
      </c>
      <c r="L452" s="8" t="e">
        <f t="shared" si="59"/>
        <v>#N/A</v>
      </c>
      <c r="M452" s="8" t="e">
        <f t="shared" si="60"/>
        <v>#N/A</v>
      </c>
    </row>
    <row r="453" spans="2:13" x14ac:dyDescent="0.35">
      <c r="B453" s="15" t="str">
        <f t="shared" si="61"/>
        <v/>
      </c>
      <c r="C453" s="14">
        <f t="shared" si="62"/>
        <v>56309</v>
      </c>
      <c r="E453" s="16" t="str">
        <f t="shared" si="63"/>
        <v/>
      </c>
      <c r="G453" s="17" t="str">
        <f t="shared" si="65"/>
        <v/>
      </c>
      <c r="H453" s="17" t="str">
        <f t="shared" si="58"/>
        <v/>
      </c>
      <c r="I453" s="16" t="str">
        <f t="shared" si="66"/>
        <v/>
      </c>
      <c r="K453" s="14" t="e">
        <f t="shared" si="64"/>
        <v>#N/A</v>
      </c>
      <c r="L453" s="8" t="e">
        <f t="shared" si="59"/>
        <v>#N/A</v>
      </c>
      <c r="M453" s="8" t="e">
        <f t="shared" si="60"/>
        <v>#N/A</v>
      </c>
    </row>
    <row r="454" spans="2:13" x14ac:dyDescent="0.35">
      <c r="B454" s="15" t="str">
        <f t="shared" si="61"/>
        <v/>
      </c>
      <c r="C454" s="14">
        <f t="shared" si="62"/>
        <v>56340</v>
      </c>
      <c r="E454" s="16" t="str">
        <f t="shared" si="63"/>
        <v/>
      </c>
      <c r="G454" s="17" t="str">
        <f t="shared" si="65"/>
        <v/>
      </c>
      <c r="H454" s="17" t="str">
        <f t="shared" si="58"/>
        <v/>
      </c>
      <c r="I454" s="16" t="str">
        <f t="shared" si="66"/>
        <v/>
      </c>
      <c r="K454" s="14" t="e">
        <f t="shared" si="64"/>
        <v>#N/A</v>
      </c>
      <c r="L454" s="8" t="e">
        <f t="shared" si="59"/>
        <v>#N/A</v>
      </c>
      <c r="M454" s="8" t="e">
        <f t="shared" si="60"/>
        <v>#N/A</v>
      </c>
    </row>
    <row r="455" spans="2:13" x14ac:dyDescent="0.35">
      <c r="B455" s="15" t="str">
        <f t="shared" si="61"/>
        <v/>
      </c>
      <c r="C455" s="14">
        <f t="shared" si="62"/>
        <v>56370</v>
      </c>
      <c r="E455" s="16" t="str">
        <f t="shared" si="63"/>
        <v/>
      </c>
      <c r="G455" s="17" t="str">
        <f t="shared" si="65"/>
        <v/>
      </c>
      <c r="H455" s="17" t="str">
        <f t="shared" si="58"/>
        <v/>
      </c>
      <c r="I455" s="16" t="str">
        <f t="shared" si="66"/>
        <v/>
      </c>
      <c r="K455" s="14" t="e">
        <f t="shared" si="64"/>
        <v>#N/A</v>
      </c>
      <c r="L455" s="8" t="e">
        <f t="shared" si="59"/>
        <v>#N/A</v>
      </c>
      <c r="M455" s="8" t="e">
        <f t="shared" si="60"/>
        <v>#N/A</v>
      </c>
    </row>
    <row r="456" spans="2:13" x14ac:dyDescent="0.35">
      <c r="B456" s="15" t="str">
        <f t="shared" si="61"/>
        <v/>
      </c>
      <c r="C456" s="14">
        <f t="shared" si="62"/>
        <v>56401</v>
      </c>
      <c r="E456" s="16" t="str">
        <f t="shared" si="63"/>
        <v/>
      </c>
      <c r="G456" s="17" t="str">
        <f t="shared" si="65"/>
        <v/>
      </c>
      <c r="H456" s="17" t="str">
        <f t="shared" si="58"/>
        <v/>
      </c>
      <c r="I456" s="16" t="str">
        <f t="shared" si="66"/>
        <v/>
      </c>
      <c r="K456" s="14" t="e">
        <f t="shared" si="64"/>
        <v>#N/A</v>
      </c>
      <c r="L456" s="8" t="e">
        <f t="shared" si="59"/>
        <v>#N/A</v>
      </c>
      <c r="M456" s="8" t="e">
        <f t="shared" si="60"/>
        <v>#N/A</v>
      </c>
    </row>
    <row r="457" spans="2:13" x14ac:dyDescent="0.35">
      <c r="B457" s="15" t="str">
        <f t="shared" si="61"/>
        <v/>
      </c>
      <c r="C457" s="14">
        <f t="shared" si="62"/>
        <v>56431</v>
      </c>
      <c r="E457" s="16" t="str">
        <f t="shared" si="63"/>
        <v/>
      </c>
      <c r="G457" s="17" t="str">
        <f t="shared" si="65"/>
        <v/>
      </c>
      <c r="H457" s="17" t="str">
        <f t="shared" si="58"/>
        <v/>
      </c>
      <c r="I457" s="16" t="str">
        <f t="shared" si="66"/>
        <v/>
      </c>
      <c r="K457" s="14" t="e">
        <f t="shared" si="64"/>
        <v>#N/A</v>
      </c>
      <c r="L457" s="8" t="e">
        <f t="shared" si="59"/>
        <v>#N/A</v>
      </c>
      <c r="M457" s="8" t="e">
        <f t="shared" si="60"/>
        <v>#N/A</v>
      </c>
    </row>
    <row r="458" spans="2:13" x14ac:dyDescent="0.35">
      <c r="B458" s="15" t="str">
        <f t="shared" si="61"/>
        <v/>
      </c>
      <c r="C458" s="14">
        <f t="shared" si="62"/>
        <v>56462</v>
      </c>
      <c r="E458" s="16" t="str">
        <f t="shared" si="63"/>
        <v/>
      </c>
      <c r="G458" s="17" t="str">
        <f t="shared" si="65"/>
        <v/>
      </c>
      <c r="H458" s="17" t="str">
        <f t="shared" si="58"/>
        <v/>
      </c>
      <c r="I458" s="16" t="str">
        <f t="shared" si="66"/>
        <v/>
      </c>
      <c r="K458" s="14" t="e">
        <f t="shared" si="64"/>
        <v>#N/A</v>
      </c>
      <c r="L458" s="8" t="e">
        <f t="shared" si="59"/>
        <v>#N/A</v>
      </c>
      <c r="M458" s="8" t="e">
        <f t="shared" si="60"/>
        <v>#N/A</v>
      </c>
    </row>
    <row r="459" spans="2:13" x14ac:dyDescent="0.35">
      <c r="B459" s="15" t="str">
        <f t="shared" si="61"/>
        <v/>
      </c>
      <c r="C459" s="14">
        <f t="shared" si="62"/>
        <v>56493</v>
      </c>
      <c r="E459" s="16" t="str">
        <f t="shared" si="63"/>
        <v/>
      </c>
      <c r="G459" s="17" t="str">
        <f t="shared" si="65"/>
        <v/>
      </c>
      <c r="H459" s="17" t="str">
        <f t="shared" si="58"/>
        <v/>
      </c>
      <c r="I459" s="16" t="str">
        <f t="shared" si="66"/>
        <v/>
      </c>
      <c r="K459" s="14" t="e">
        <f t="shared" si="64"/>
        <v>#N/A</v>
      </c>
      <c r="L459" s="8" t="e">
        <f t="shared" si="59"/>
        <v>#N/A</v>
      </c>
      <c r="M459" s="8" t="e">
        <f t="shared" si="60"/>
        <v>#N/A</v>
      </c>
    </row>
    <row r="460" spans="2:13" x14ac:dyDescent="0.35">
      <c r="B460" s="15" t="str">
        <f t="shared" si="61"/>
        <v/>
      </c>
      <c r="C460" s="14">
        <f t="shared" si="62"/>
        <v>56523</v>
      </c>
      <c r="E460" s="16" t="str">
        <f t="shared" si="63"/>
        <v/>
      </c>
      <c r="G460" s="17" t="str">
        <f t="shared" si="65"/>
        <v/>
      </c>
      <c r="H460" s="17" t="str">
        <f t="shared" si="58"/>
        <v/>
      </c>
      <c r="I460" s="16" t="str">
        <f t="shared" si="66"/>
        <v/>
      </c>
      <c r="K460" s="14" t="e">
        <f t="shared" si="64"/>
        <v>#N/A</v>
      </c>
      <c r="L460" s="8" t="e">
        <f t="shared" si="59"/>
        <v>#N/A</v>
      </c>
      <c r="M460" s="8" t="e">
        <f t="shared" si="60"/>
        <v>#N/A</v>
      </c>
    </row>
    <row r="461" spans="2:13" x14ac:dyDescent="0.35">
      <c r="B461" s="15" t="str">
        <f t="shared" si="61"/>
        <v/>
      </c>
      <c r="C461" s="14">
        <f t="shared" si="62"/>
        <v>56554</v>
      </c>
      <c r="E461" s="16" t="str">
        <f t="shared" si="63"/>
        <v/>
      </c>
      <c r="G461" s="17" t="str">
        <f t="shared" si="65"/>
        <v/>
      </c>
      <c r="H461" s="17" t="str">
        <f t="shared" si="58"/>
        <v/>
      </c>
      <c r="I461" s="16" t="str">
        <f t="shared" si="66"/>
        <v/>
      </c>
      <c r="K461" s="14" t="e">
        <f t="shared" si="64"/>
        <v>#N/A</v>
      </c>
      <c r="L461" s="8" t="e">
        <f t="shared" si="59"/>
        <v>#N/A</v>
      </c>
      <c r="M461" s="8" t="e">
        <f t="shared" si="60"/>
        <v>#N/A</v>
      </c>
    </row>
    <row r="462" spans="2:13" x14ac:dyDescent="0.35">
      <c r="B462" s="15" t="str">
        <f t="shared" si="61"/>
        <v/>
      </c>
      <c r="C462" s="14">
        <f t="shared" si="62"/>
        <v>56584</v>
      </c>
      <c r="E462" s="16" t="str">
        <f t="shared" si="63"/>
        <v/>
      </c>
      <c r="G462" s="17" t="str">
        <f t="shared" si="65"/>
        <v/>
      </c>
      <c r="H462" s="17" t="str">
        <f t="shared" si="58"/>
        <v/>
      </c>
      <c r="I462" s="16" t="str">
        <f t="shared" si="66"/>
        <v/>
      </c>
      <c r="K462" s="14" t="e">
        <f t="shared" si="64"/>
        <v>#N/A</v>
      </c>
      <c r="L462" s="8" t="e">
        <f t="shared" si="59"/>
        <v>#N/A</v>
      </c>
      <c r="M462" s="8" t="e">
        <f t="shared" si="60"/>
        <v>#N/A</v>
      </c>
    </row>
    <row r="463" spans="2:13" x14ac:dyDescent="0.35">
      <c r="B463" s="15" t="str">
        <f t="shared" si="61"/>
        <v/>
      </c>
      <c r="C463" s="14">
        <f t="shared" si="62"/>
        <v>56615</v>
      </c>
      <c r="E463" s="16" t="str">
        <f t="shared" si="63"/>
        <v/>
      </c>
      <c r="G463" s="17" t="str">
        <f t="shared" si="65"/>
        <v/>
      </c>
      <c r="H463" s="17" t="str">
        <f t="shared" si="58"/>
        <v/>
      </c>
      <c r="I463" s="16" t="str">
        <f t="shared" si="66"/>
        <v/>
      </c>
      <c r="K463" s="14" t="e">
        <f t="shared" si="64"/>
        <v>#N/A</v>
      </c>
      <c r="L463" s="8" t="e">
        <f t="shared" si="59"/>
        <v>#N/A</v>
      </c>
      <c r="M463" s="8" t="e">
        <f t="shared" si="60"/>
        <v>#N/A</v>
      </c>
    </row>
    <row r="464" spans="2:13" x14ac:dyDescent="0.35">
      <c r="B464" s="15" t="str">
        <f t="shared" si="61"/>
        <v/>
      </c>
      <c r="C464" s="14">
        <f t="shared" si="62"/>
        <v>56646</v>
      </c>
      <c r="E464" s="16" t="str">
        <f t="shared" si="63"/>
        <v/>
      </c>
      <c r="G464" s="17" t="str">
        <f t="shared" si="65"/>
        <v/>
      </c>
      <c r="H464" s="17" t="str">
        <f t="shared" si="58"/>
        <v/>
      </c>
      <c r="I464" s="16" t="str">
        <f t="shared" si="66"/>
        <v/>
      </c>
      <c r="K464" s="14" t="e">
        <f t="shared" si="64"/>
        <v>#N/A</v>
      </c>
      <c r="L464" s="8" t="e">
        <f t="shared" si="59"/>
        <v>#N/A</v>
      </c>
      <c r="M464" s="8" t="e">
        <f t="shared" si="60"/>
        <v>#N/A</v>
      </c>
    </row>
    <row r="465" spans="2:13" x14ac:dyDescent="0.35">
      <c r="B465" s="15" t="str">
        <f t="shared" si="61"/>
        <v/>
      </c>
      <c r="C465" s="14">
        <f t="shared" si="62"/>
        <v>56674</v>
      </c>
      <c r="E465" s="16" t="str">
        <f t="shared" si="63"/>
        <v/>
      </c>
      <c r="G465" s="17" t="str">
        <f t="shared" si="65"/>
        <v/>
      </c>
      <c r="H465" s="17" t="str">
        <f t="shared" si="58"/>
        <v/>
      </c>
      <c r="I465" s="16" t="str">
        <f t="shared" si="66"/>
        <v/>
      </c>
      <c r="K465" s="14" t="e">
        <f t="shared" si="64"/>
        <v>#N/A</v>
      </c>
      <c r="L465" s="8" t="e">
        <f t="shared" si="59"/>
        <v>#N/A</v>
      </c>
      <c r="M465" s="8" t="e">
        <f t="shared" si="60"/>
        <v>#N/A</v>
      </c>
    </row>
    <row r="466" spans="2:13" x14ac:dyDescent="0.35">
      <c r="B466" s="15" t="str">
        <f t="shared" si="61"/>
        <v/>
      </c>
      <c r="C466" s="14">
        <f t="shared" si="62"/>
        <v>56705</v>
      </c>
      <c r="E466" s="16" t="str">
        <f t="shared" si="63"/>
        <v/>
      </c>
      <c r="G466" s="17" t="str">
        <f t="shared" si="65"/>
        <v/>
      </c>
      <c r="H466" s="17" t="str">
        <f t="shared" si="58"/>
        <v/>
      </c>
      <c r="I466" s="16" t="str">
        <f t="shared" si="66"/>
        <v/>
      </c>
      <c r="K466" s="14" t="e">
        <f t="shared" si="64"/>
        <v>#N/A</v>
      </c>
      <c r="L466" s="8" t="e">
        <f t="shared" si="59"/>
        <v>#N/A</v>
      </c>
      <c r="M466" s="8" t="e">
        <f t="shared" si="60"/>
        <v>#N/A</v>
      </c>
    </row>
    <row r="467" spans="2:13" x14ac:dyDescent="0.35">
      <c r="B467" s="15" t="str">
        <f t="shared" si="61"/>
        <v/>
      </c>
      <c r="C467" s="14">
        <f t="shared" si="62"/>
        <v>56735</v>
      </c>
      <c r="E467" s="16" t="str">
        <f t="shared" si="63"/>
        <v/>
      </c>
      <c r="G467" s="17" t="str">
        <f t="shared" si="65"/>
        <v/>
      </c>
      <c r="H467" s="17" t="str">
        <f t="shared" si="58"/>
        <v/>
      </c>
      <c r="I467" s="16" t="str">
        <f t="shared" si="66"/>
        <v/>
      </c>
      <c r="K467" s="14" t="e">
        <f t="shared" si="64"/>
        <v>#N/A</v>
      </c>
      <c r="L467" s="8" t="e">
        <f t="shared" si="59"/>
        <v>#N/A</v>
      </c>
      <c r="M467" s="8" t="e">
        <f t="shared" si="60"/>
        <v>#N/A</v>
      </c>
    </row>
    <row r="468" spans="2:13" x14ac:dyDescent="0.35">
      <c r="B468" s="15" t="str">
        <f t="shared" si="61"/>
        <v/>
      </c>
      <c r="C468" s="14">
        <f t="shared" si="62"/>
        <v>56766</v>
      </c>
      <c r="E468" s="16" t="str">
        <f t="shared" si="63"/>
        <v/>
      </c>
      <c r="G468" s="17" t="str">
        <f t="shared" si="65"/>
        <v/>
      </c>
      <c r="H468" s="17" t="str">
        <f t="shared" si="58"/>
        <v/>
      </c>
      <c r="I468" s="16" t="str">
        <f t="shared" si="66"/>
        <v/>
      </c>
      <c r="K468" s="14" t="e">
        <f t="shared" si="64"/>
        <v>#N/A</v>
      </c>
      <c r="L468" s="8" t="e">
        <f t="shared" si="59"/>
        <v>#N/A</v>
      </c>
      <c r="M468" s="8" t="e">
        <f t="shared" si="60"/>
        <v>#N/A</v>
      </c>
    </row>
    <row r="469" spans="2:13" x14ac:dyDescent="0.35">
      <c r="B469" s="15" t="str">
        <f t="shared" si="61"/>
        <v/>
      </c>
      <c r="C469" s="14">
        <f t="shared" si="62"/>
        <v>56796</v>
      </c>
      <c r="E469" s="16" t="str">
        <f t="shared" si="63"/>
        <v/>
      </c>
      <c r="G469" s="17" t="str">
        <f t="shared" si="65"/>
        <v/>
      </c>
      <c r="H469" s="17" t="str">
        <f t="shared" si="58"/>
        <v/>
      </c>
      <c r="I469" s="16" t="str">
        <f t="shared" si="66"/>
        <v/>
      </c>
      <c r="K469" s="14" t="e">
        <f t="shared" si="64"/>
        <v>#N/A</v>
      </c>
      <c r="L469" s="8" t="e">
        <f t="shared" si="59"/>
        <v>#N/A</v>
      </c>
      <c r="M469" s="8" t="e">
        <f t="shared" si="60"/>
        <v>#N/A</v>
      </c>
    </row>
    <row r="470" spans="2:13" x14ac:dyDescent="0.35">
      <c r="B470" s="15" t="str">
        <f t="shared" si="61"/>
        <v/>
      </c>
      <c r="C470" s="14">
        <f t="shared" si="62"/>
        <v>56827</v>
      </c>
      <c r="E470" s="16" t="str">
        <f t="shared" si="63"/>
        <v/>
      </c>
      <c r="G470" s="17" t="str">
        <f t="shared" si="65"/>
        <v/>
      </c>
      <c r="H470" s="17" t="str">
        <f t="shared" si="58"/>
        <v/>
      </c>
      <c r="I470" s="16" t="str">
        <f t="shared" si="66"/>
        <v/>
      </c>
      <c r="K470" s="14" t="e">
        <f t="shared" si="64"/>
        <v>#N/A</v>
      </c>
      <c r="L470" s="8" t="e">
        <f t="shared" si="59"/>
        <v>#N/A</v>
      </c>
      <c r="M470" s="8" t="e">
        <f t="shared" si="60"/>
        <v>#N/A</v>
      </c>
    </row>
    <row r="471" spans="2:13" x14ac:dyDescent="0.35">
      <c r="B471" s="15" t="str">
        <f t="shared" si="61"/>
        <v/>
      </c>
      <c r="C471" s="14">
        <f t="shared" si="62"/>
        <v>56858</v>
      </c>
      <c r="E471" s="16" t="str">
        <f t="shared" si="63"/>
        <v/>
      </c>
      <c r="G471" s="17" t="str">
        <f t="shared" si="65"/>
        <v/>
      </c>
      <c r="H471" s="17" t="str">
        <f t="shared" si="58"/>
        <v/>
      </c>
      <c r="I471" s="16" t="str">
        <f t="shared" si="66"/>
        <v/>
      </c>
      <c r="K471" s="14" t="e">
        <f t="shared" si="64"/>
        <v>#N/A</v>
      </c>
      <c r="L471" s="8" t="e">
        <f t="shared" si="59"/>
        <v>#N/A</v>
      </c>
      <c r="M471" s="8" t="e">
        <f t="shared" si="60"/>
        <v>#N/A</v>
      </c>
    </row>
    <row r="472" spans="2:13" x14ac:dyDescent="0.35">
      <c r="B472" s="15" t="str">
        <f t="shared" si="61"/>
        <v/>
      </c>
      <c r="C472" s="14">
        <f t="shared" si="62"/>
        <v>56888</v>
      </c>
      <c r="E472" s="16" t="str">
        <f t="shared" si="63"/>
        <v/>
      </c>
      <c r="G472" s="17" t="str">
        <f t="shared" si="65"/>
        <v/>
      </c>
      <c r="H472" s="17" t="str">
        <f t="shared" si="58"/>
        <v/>
      </c>
      <c r="I472" s="16" t="str">
        <f t="shared" si="66"/>
        <v/>
      </c>
      <c r="K472" s="14" t="e">
        <f t="shared" si="64"/>
        <v>#N/A</v>
      </c>
      <c r="L472" s="8" t="e">
        <f t="shared" si="59"/>
        <v>#N/A</v>
      </c>
      <c r="M472" s="8" t="e">
        <f t="shared" si="60"/>
        <v>#N/A</v>
      </c>
    </row>
    <row r="473" spans="2:13" x14ac:dyDescent="0.35">
      <c r="B473" s="15" t="str">
        <f t="shared" si="61"/>
        <v/>
      </c>
      <c r="C473" s="14">
        <f t="shared" si="62"/>
        <v>56919</v>
      </c>
      <c r="E473" s="16" t="str">
        <f t="shared" si="63"/>
        <v/>
      </c>
      <c r="G473" s="17" t="str">
        <f t="shared" si="65"/>
        <v/>
      </c>
      <c r="H473" s="17" t="str">
        <f t="shared" si="58"/>
        <v/>
      </c>
      <c r="I473" s="16" t="str">
        <f t="shared" si="66"/>
        <v/>
      </c>
      <c r="K473" s="14" t="e">
        <f t="shared" si="64"/>
        <v>#N/A</v>
      </c>
      <c r="L473" s="8" t="e">
        <f t="shared" si="59"/>
        <v>#N/A</v>
      </c>
      <c r="M473" s="8" t="e">
        <f t="shared" si="60"/>
        <v>#N/A</v>
      </c>
    </row>
    <row r="474" spans="2:13" x14ac:dyDescent="0.35">
      <c r="B474" s="15" t="str">
        <f t="shared" si="61"/>
        <v/>
      </c>
      <c r="C474" s="14">
        <f t="shared" si="62"/>
        <v>56949</v>
      </c>
      <c r="E474" s="16" t="str">
        <f t="shared" si="63"/>
        <v/>
      </c>
      <c r="G474" s="17" t="str">
        <f t="shared" si="65"/>
        <v/>
      </c>
      <c r="H474" s="17" t="str">
        <f t="shared" si="58"/>
        <v/>
      </c>
      <c r="I474" s="16" t="str">
        <f t="shared" si="66"/>
        <v/>
      </c>
      <c r="K474" s="14" t="e">
        <f t="shared" si="64"/>
        <v>#N/A</v>
      </c>
      <c r="L474" s="8" t="e">
        <f t="shared" si="59"/>
        <v>#N/A</v>
      </c>
      <c r="M474" s="8" t="e">
        <f t="shared" si="60"/>
        <v>#N/A</v>
      </c>
    </row>
    <row r="475" spans="2:13" x14ac:dyDescent="0.35">
      <c r="B475" s="15" t="str">
        <f t="shared" si="61"/>
        <v/>
      </c>
      <c r="C475" s="14">
        <f t="shared" si="62"/>
        <v>56980</v>
      </c>
      <c r="E475" s="16" t="str">
        <f t="shared" si="63"/>
        <v/>
      </c>
      <c r="G475" s="17" t="str">
        <f t="shared" si="65"/>
        <v/>
      </c>
      <c r="H475" s="17" t="str">
        <f t="shared" si="58"/>
        <v/>
      </c>
      <c r="I475" s="16" t="str">
        <f t="shared" si="66"/>
        <v/>
      </c>
      <c r="K475" s="14" t="e">
        <f t="shared" si="64"/>
        <v>#N/A</v>
      </c>
      <c r="L475" s="8" t="e">
        <f t="shared" si="59"/>
        <v>#N/A</v>
      </c>
      <c r="M475" s="8" t="e">
        <f t="shared" si="60"/>
        <v>#N/A</v>
      </c>
    </row>
    <row r="476" spans="2:13" x14ac:dyDescent="0.35">
      <c r="B476" s="15" t="str">
        <f t="shared" si="61"/>
        <v/>
      </c>
      <c r="C476" s="14">
        <f t="shared" si="62"/>
        <v>57011</v>
      </c>
      <c r="E476" s="16" t="str">
        <f t="shared" si="63"/>
        <v/>
      </c>
      <c r="G476" s="17" t="str">
        <f t="shared" si="65"/>
        <v/>
      </c>
      <c r="H476" s="17" t="str">
        <f t="shared" si="58"/>
        <v/>
      </c>
      <c r="I476" s="16" t="str">
        <f t="shared" si="66"/>
        <v/>
      </c>
      <c r="K476" s="14" t="e">
        <f t="shared" si="64"/>
        <v>#N/A</v>
      </c>
      <c r="L476" s="8" t="e">
        <f t="shared" si="59"/>
        <v>#N/A</v>
      </c>
      <c r="M476" s="8" t="e">
        <f t="shared" si="60"/>
        <v>#N/A</v>
      </c>
    </row>
    <row r="477" spans="2:13" x14ac:dyDescent="0.35">
      <c r="B477" s="15" t="str">
        <f t="shared" si="61"/>
        <v/>
      </c>
      <c r="C477" s="14">
        <f t="shared" si="62"/>
        <v>57040</v>
      </c>
      <c r="E477" s="16" t="str">
        <f t="shared" si="63"/>
        <v/>
      </c>
      <c r="G477" s="17" t="str">
        <f t="shared" si="65"/>
        <v/>
      </c>
      <c r="H477" s="17" t="str">
        <f t="shared" si="58"/>
        <v/>
      </c>
      <c r="I477" s="16" t="str">
        <f t="shared" si="66"/>
        <v/>
      </c>
      <c r="K477" s="14" t="e">
        <f t="shared" si="64"/>
        <v>#N/A</v>
      </c>
      <c r="L477" s="8" t="e">
        <f t="shared" si="59"/>
        <v>#N/A</v>
      </c>
      <c r="M477" s="8" t="e">
        <f t="shared" si="60"/>
        <v>#N/A</v>
      </c>
    </row>
    <row r="478" spans="2:13" x14ac:dyDescent="0.35">
      <c r="B478" s="15" t="str">
        <f t="shared" si="61"/>
        <v/>
      </c>
      <c r="C478" s="14">
        <f t="shared" si="62"/>
        <v>57071</v>
      </c>
      <c r="E478" s="16" t="str">
        <f t="shared" si="63"/>
        <v/>
      </c>
      <c r="G478" s="17" t="str">
        <f t="shared" si="65"/>
        <v/>
      </c>
      <c r="H478" s="17" t="str">
        <f t="shared" si="58"/>
        <v/>
      </c>
      <c r="I478" s="16" t="str">
        <f t="shared" si="66"/>
        <v/>
      </c>
      <c r="K478" s="14" t="e">
        <f t="shared" si="64"/>
        <v>#N/A</v>
      </c>
      <c r="L478" s="8" t="e">
        <f t="shared" si="59"/>
        <v>#N/A</v>
      </c>
      <c r="M478" s="8" t="e">
        <f t="shared" si="60"/>
        <v>#N/A</v>
      </c>
    </row>
    <row r="479" spans="2:13" x14ac:dyDescent="0.35">
      <c r="B479" s="15" t="str">
        <f t="shared" si="61"/>
        <v/>
      </c>
      <c r="C479" s="14">
        <f t="shared" si="62"/>
        <v>57101</v>
      </c>
      <c r="E479" s="16" t="str">
        <f t="shared" si="63"/>
        <v/>
      </c>
      <c r="G479" s="17" t="str">
        <f t="shared" si="65"/>
        <v/>
      </c>
      <c r="H479" s="17" t="str">
        <f t="shared" si="58"/>
        <v/>
      </c>
      <c r="I479" s="16" t="str">
        <f t="shared" si="66"/>
        <v/>
      </c>
      <c r="K479" s="14" t="e">
        <f t="shared" si="64"/>
        <v>#N/A</v>
      </c>
      <c r="L479" s="8" t="e">
        <f t="shared" si="59"/>
        <v>#N/A</v>
      </c>
      <c r="M479" s="8" t="e">
        <f t="shared" si="60"/>
        <v>#N/A</v>
      </c>
    </row>
    <row r="480" spans="2:13" x14ac:dyDescent="0.35">
      <c r="B480" s="15" t="str">
        <f t="shared" si="61"/>
        <v/>
      </c>
      <c r="C480" s="14">
        <f t="shared" si="62"/>
        <v>57132</v>
      </c>
      <c r="E480" s="16" t="str">
        <f t="shared" si="63"/>
        <v/>
      </c>
      <c r="G480" s="17" t="str">
        <f t="shared" si="65"/>
        <v/>
      </c>
      <c r="H480" s="17" t="str">
        <f t="shared" si="58"/>
        <v/>
      </c>
      <c r="I480" s="16" t="str">
        <f t="shared" si="66"/>
        <v/>
      </c>
      <c r="K480" s="14" t="e">
        <f t="shared" si="64"/>
        <v>#N/A</v>
      </c>
      <c r="L480" s="8" t="e">
        <f t="shared" si="59"/>
        <v>#N/A</v>
      </c>
      <c r="M480" s="8" t="e">
        <f t="shared" si="60"/>
        <v>#N/A</v>
      </c>
    </row>
    <row r="481" spans="2:13" x14ac:dyDescent="0.35">
      <c r="B481" s="15" t="str">
        <f t="shared" si="61"/>
        <v/>
      </c>
      <c r="C481" s="14">
        <f t="shared" si="62"/>
        <v>57162</v>
      </c>
      <c r="E481" s="16" t="str">
        <f t="shared" si="63"/>
        <v/>
      </c>
      <c r="G481" s="17" t="str">
        <f t="shared" si="65"/>
        <v/>
      </c>
      <c r="H481" s="17" t="str">
        <f t="shared" si="58"/>
        <v/>
      </c>
      <c r="I481" s="16" t="str">
        <f t="shared" si="66"/>
        <v/>
      </c>
      <c r="K481" s="14" t="e">
        <f t="shared" si="64"/>
        <v>#N/A</v>
      </c>
      <c r="L481" s="8" t="e">
        <f t="shared" si="59"/>
        <v>#N/A</v>
      </c>
      <c r="M481" s="8" t="e">
        <f t="shared" si="60"/>
        <v>#N/A</v>
      </c>
    </row>
    <row r="482" spans="2:13" x14ac:dyDescent="0.35">
      <c r="B482" s="15" t="str">
        <f t="shared" si="61"/>
        <v/>
      </c>
      <c r="C482" s="14">
        <f t="shared" si="62"/>
        <v>57193</v>
      </c>
      <c r="E482" s="16" t="str">
        <f t="shared" si="63"/>
        <v/>
      </c>
      <c r="G482" s="17" t="str">
        <f t="shared" si="65"/>
        <v/>
      </c>
      <c r="H482" s="17" t="str">
        <f t="shared" si="58"/>
        <v/>
      </c>
      <c r="I482" s="16" t="str">
        <f t="shared" si="66"/>
        <v/>
      </c>
      <c r="K482" s="14" t="e">
        <f t="shared" si="64"/>
        <v>#N/A</v>
      </c>
      <c r="L482" s="8" t="e">
        <f t="shared" si="59"/>
        <v>#N/A</v>
      </c>
      <c r="M482" s="8" t="e">
        <f t="shared" si="60"/>
        <v>#N/A</v>
      </c>
    </row>
    <row r="483" spans="2:13" x14ac:dyDescent="0.35">
      <c r="B483" s="15" t="str">
        <f t="shared" si="61"/>
        <v/>
      </c>
      <c r="C483" s="14">
        <f t="shared" si="62"/>
        <v>57224</v>
      </c>
      <c r="E483" s="16" t="str">
        <f t="shared" si="63"/>
        <v/>
      </c>
      <c r="G483" s="17" t="str">
        <f t="shared" si="65"/>
        <v/>
      </c>
      <c r="H483" s="17" t="str">
        <f t="shared" ref="H483:H517" si="67">IF(B483&lt;=$E$14,IF(B483&lt;=$E$15,G483,$E$19),"")</f>
        <v/>
      </c>
      <c r="I483" s="16" t="str">
        <f t="shared" si="66"/>
        <v/>
      </c>
      <c r="K483" s="14" t="e">
        <f t="shared" si="64"/>
        <v>#N/A</v>
      </c>
      <c r="L483" s="8" t="e">
        <f t="shared" ref="L483:L500" si="68">IF(ISNUMBER(F484),F484,#N/A)</f>
        <v>#N/A</v>
      </c>
      <c r="M483" s="8" t="e">
        <f t="shared" ref="M483:M500" si="69">IF(ISNUMBER(H484),H484,#N/A)</f>
        <v>#N/A</v>
      </c>
    </row>
    <row r="484" spans="2:13" x14ac:dyDescent="0.35">
      <c r="B484" s="15" t="str">
        <f t="shared" ref="B484:B517" si="70">IF(B483&lt;$E$14,B483+1,"")</f>
        <v/>
      </c>
      <c r="C484" s="14">
        <f t="shared" ref="C484:C517" si="71">IF(B484&gt;0,DATE(YEAR(C483),MONTH(C483)+1,DAY(C483)),"")</f>
        <v>57254</v>
      </c>
      <c r="E484" s="16" t="str">
        <f t="shared" ref="E484:E517" si="72">IF(ISNUMBER(H484-G484),(H484-G484),"")</f>
        <v/>
      </c>
      <c r="G484" s="17" t="str">
        <f t="shared" si="65"/>
        <v/>
      </c>
      <c r="H484" s="17" t="str">
        <f t="shared" si="67"/>
        <v/>
      </c>
      <c r="I484" s="16" t="str">
        <f t="shared" si="66"/>
        <v/>
      </c>
      <c r="K484" s="14" t="e">
        <f t="shared" ref="K484:K499" si="73">IF(ISNUMBER(B484),C484,#N/A)</f>
        <v>#N/A</v>
      </c>
      <c r="L484" s="8" t="e">
        <f t="shared" si="68"/>
        <v>#N/A</v>
      </c>
      <c r="M484" s="8" t="e">
        <f t="shared" si="69"/>
        <v>#N/A</v>
      </c>
    </row>
    <row r="485" spans="2:13" x14ac:dyDescent="0.35">
      <c r="B485" s="15" t="str">
        <f t="shared" si="70"/>
        <v/>
      </c>
      <c r="C485" s="14">
        <f t="shared" si="71"/>
        <v>57285</v>
      </c>
      <c r="E485" s="16" t="str">
        <f t="shared" si="72"/>
        <v/>
      </c>
      <c r="G485" s="17" t="str">
        <f t="shared" ref="G485:G517" si="74">IF(B485="","",(F484*$E$23)/(100*12))</f>
        <v/>
      </c>
      <c r="H485" s="17" t="str">
        <f t="shared" si="67"/>
        <v/>
      </c>
      <c r="I485" s="16" t="str">
        <f t="shared" ref="I485:I517" si="75">IF(ISNUMBER(I484-H485),(I484-H485),"")</f>
        <v/>
      </c>
      <c r="K485" s="14" t="e">
        <f t="shared" si="73"/>
        <v>#N/A</v>
      </c>
      <c r="L485" s="8" t="e">
        <f t="shared" si="68"/>
        <v>#N/A</v>
      </c>
      <c r="M485" s="8" t="e">
        <f t="shared" si="69"/>
        <v>#N/A</v>
      </c>
    </row>
    <row r="486" spans="2:13" x14ac:dyDescent="0.35">
      <c r="B486" s="15" t="str">
        <f t="shared" si="70"/>
        <v/>
      </c>
      <c r="C486" s="14">
        <f t="shared" si="71"/>
        <v>57315</v>
      </c>
      <c r="E486" s="16" t="str">
        <f t="shared" si="72"/>
        <v/>
      </c>
      <c r="G486" s="17" t="str">
        <f t="shared" si="74"/>
        <v/>
      </c>
      <c r="H486" s="17" t="str">
        <f t="shared" si="67"/>
        <v/>
      </c>
      <c r="I486" s="16" t="str">
        <f t="shared" si="75"/>
        <v/>
      </c>
      <c r="K486" s="14" t="e">
        <f t="shared" si="73"/>
        <v>#N/A</v>
      </c>
      <c r="L486" s="8" t="e">
        <f t="shared" si="68"/>
        <v>#N/A</v>
      </c>
      <c r="M486" s="8" t="e">
        <f t="shared" si="69"/>
        <v>#N/A</v>
      </c>
    </row>
    <row r="487" spans="2:13" x14ac:dyDescent="0.35">
      <c r="B487" s="15" t="str">
        <f t="shared" si="70"/>
        <v/>
      </c>
      <c r="C487" s="14">
        <f t="shared" si="71"/>
        <v>57346</v>
      </c>
      <c r="E487" s="16" t="str">
        <f t="shared" si="72"/>
        <v/>
      </c>
      <c r="G487" s="17" t="str">
        <f t="shared" si="74"/>
        <v/>
      </c>
      <c r="H487" s="17" t="str">
        <f t="shared" si="67"/>
        <v/>
      </c>
      <c r="I487" s="16" t="str">
        <f t="shared" si="75"/>
        <v/>
      </c>
      <c r="K487" s="14" t="e">
        <f t="shared" si="73"/>
        <v>#N/A</v>
      </c>
      <c r="L487" s="8" t="e">
        <f t="shared" si="68"/>
        <v>#N/A</v>
      </c>
      <c r="M487" s="8" t="e">
        <f t="shared" si="69"/>
        <v>#N/A</v>
      </c>
    </row>
    <row r="488" spans="2:13" x14ac:dyDescent="0.35">
      <c r="B488" s="15" t="str">
        <f t="shared" si="70"/>
        <v/>
      </c>
      <c r="C488" s="14">
        <f t="shared" si="71"/>
        <v>57377</v>
      </c>
      <c r="E488" s="16" t="str">
        <f t="shared" si="72"/>
        <v/>
      </c>
      <c r="G488" s="17" t="str">
        <f t="shared" si="74"/>
        <v/>
      </c>
      <c r="H488" s="17" t="str">
        <f t="shared" si="67"/>
        <v/>
      </c>
      <c r="I488" s="16" t="str">
        <f t="shared" si="75"/>
        <v/>
      </c>
      <c r="K488" s="14" t="e">
        <f t="shared" si="73"/>
        <v>#N/A</v>
      </c>
      <c r="L488" s="8" t="e">
        <f t="shared" si="68"/>
        <v>#N/A</v>
      </c>
      <c r="M488" s="8" t="e">
        <f t="shared" si="69"/>
        <v>#N/A</v>
      </c>
    </row>
    <row r="489" spans="2:13" x14ac:dyDescent="0.35">
      <c r="B489" s="15" t="str">
        <f t="shared" si="70"/>
        <v/>
      </c>
      <c r="C489" s="14">
        <f t="shared" si="71"/>
        <v>57405</v>
      </c>
      <c r="E489" s="16" t="str">
        <f t="shared" si="72"/>
        <v/>
      </c>
      <c r="G489" s="17" t="str">
        <f t="shared" si="74"/>
        <v/>
      </c>
      <c r="H489" s="17" t="str">
        <f t="shared" si="67"/>
        <v/>
      </c>
      <c r="I489" s="16" t="str">
        <f t="shared" si="75"/>
        <v/>
      </c>
      <c r="K489" s="14" t="e">
        <f t="shared" si="73"/>
        <v>#N/A</v>
      </c>
      <c r="L489" s="8" t="e">
        <f t="shared" si="68"/>
        <v>#N/A</v>
      </c>
      <c r="M489" s="8" t="e">
        <f t="shared" si="69"/>
        <v>#N/A</v>
      </c>
    </row>
    <row r="490" spans="2:13" x14ac:dyDescent="0.35">
      <c r="B490" s="15" t="str">
        <f t="shared" si="70"/>
        <v/>
      </c>
      <c r="C490" s="14">
        <f t="shared" si="71"/>
        <v>57436</v>
      </c>
      <c r="E490" s="16" t="str">
        <f t="shared" si="72"/>
        <v/>
      </c>
      <c r="G490" s="17" t="str">
        <f t="shared" si="74"/>
        <v/>
      </c>
      <c r="H490" s="17" t="str">
        <f t="shared" si="67"/>
        <v/>
      </c>
      <c r="I490" s="16" t="str">
        <f t="shared" si="75"/>
        <v/>
      </c>
      <c r="K490" s="14" t="e">
        <f t="shared" si="73"/>
        <v>#N/A</v>
      </c>
      <c r="L490" s="8" t="e">
        <f t="shared" si="68"/>
        <v>#N/A</v>
      </c>
      <c r="M490" s="8" t="e">
        <f t="shared" si="69"/>
        <v>#N/A</v>
      </c>
    </row>
    <row r="491" spans="2:13" x14ac:dyDescent="0.35">
      <c r="B491" s="15" t="str">
        <f t="shared" si="70"/>
        <v/>
      </c>
      <c r="C491" s="14">
        <f t="shared" si="71"/>
        <v>57466</v>
      </c>
      <c r="E491" s="16" t="str">
        <f t="shared" si="72"/>
        <v/>
      </c>
      <c r="G491" s="17" t="str">
        <f t="shared" si="74"/>
        <v/>
      </c>
      <c r="H491" s="17" t="str">
        <f t="shared" si="67"/>
        <v/>
      </c>
      <c r="I491" s="16" t="str">
        <f t="shared" si="75"/>
        <v/>
      </c>
      <c r="K491" s="14" t="e">
        <f t="shared" si="73"/>
        <v>#N/A</v>
      </c>
      <c r="L491" s="8" t="e">
        <f t="shared" si="68"/>
        <v>#N/A</v>
      </c>
      <c r="M491" s="8" t="e">
        <f t="shared" si="69"/>
        <v>#N/A</v>
      </c>
    </row>
    <row r="492" spans="2:13" x14ac:dyDescent="0.35">
      <c r="B492" s="15" t="str">
        <f t="shared" si="70"/>
        <v/>
      </c>
      <c r="C492" s="14">
        <f t="shared" si="71"/>
        <v>57497</v>
      </c>
      <c r="E492" s="16" t="str">
        <f t="shared" si="72"/>
        <v/>
      </c>
      <c r="G492" s="17" t="str">
        <f t="shared" si="74"/>
        <v/>
      </c>
      <c r="H492" s="17" t="str">
        <f t="shared" si="67"/>
        <v/>
      </c>
      <c r="I492" s="16" t="str">
        <f t="shared" si="75"/>
        <v/>
      </c>
      <c r="K492" s="14" t="e">
        <f t="shared" si="73"/>
        <v>#N/A</v>
      </c>
      <c r="L492" s="8" t="e">
        <f t="shared" si="68"/>
        <v>#N/A</v>
      </c>
      <c r="M492" s="8" t="e">
        <f t="shared" si="69"/>
        <v>#N/A</v>
      </c>
    </row>
    <row r="493" spans="2:13" x14ac:dyDescent="0.35">
      <c r="B493" s="15" t="str">
        <f t="shared" si="70"/>
        <v/>
      </c>
      <c r="C493" s="14">
        <f t="shared" si="71"/>
        <v>57527</v>
      </c>
      <c r="E493" s="16" t="str">
        <f t="shared" si="72"/>
        <v/>
      </c>
      <c r="G493" s="17" t="str">
        <f t="shared" si="74"/>
        <v/>
      </c>
      <c r="H493" s="17" t="str">
        <f t="shared" si="67"/>
        <v/>
      </c>
      <c r="I493" s="16" t="str">
        <f t="shared" si="75"/>
        <v/>
      </c>
      <c r="K493" s="14" t="e">
        <f t="shared" si="73"/>
        <v>#N/A</v>
      </c>
      <c r="L493" s="8" t="e">
        <f t="shared" si="68"/>
        <v>#N/A</v>
      </c>
      <c r="M493" s="8" t="e">
        <f t="shared" si="69"/>
        <v>#N/A</v>
      </c>
    </row>
    <row r="494" spans="2:13" x14ac:dyDescent="0.35">
      <c r="B494" s="15" t="str">
        <f t="shared" si="70"/>
        <v/>
      </c>
      <c r="C494" s="14">
        <f t="shared" si="71"/>
        <v>57558</v>
      </c>
      <c r="E494" s="16" t="str">
        <f t="shared" si="72"/>
        <v/>
      </c>
      <c r="G494" s="17" t="str">
        <f t="shared" si="74"/>
        <v/>
      </c>
      <c r="H494" s="17" t="str">
        <f t="shared" si="67"/>
        <v/>
      </c>
      <c r="I494" s="16" t="str">
        <f t="shared" si="75"/>
        <v/>
      </c>
      <c r="K494" s="14" t="e">
        <f t="shared" si="73"/>
        <v>#N/A</v>
      </c>
      <c r="L494" s="8" t="e">
        <f t="shared" si="68"/>
        <v>#N/A</v>
      </c>
      <c r="M494" s="8" t="e">
        <f t="shared" si="69"/>
        <v>#N/A</v>
      </c>
    </row>
    <row r="495" spans="2:13" x14ac:dyDescent="0.35">
      <c r="B495" s="15" t="str">
        <f t="shared" si="70"/>
        <v/>
      </c>
      <c r="C495" s="14">
        <f t="shared" si="71"/>
        <v>57589</v>
      </c>
      <c r="E495" s="16" t="str">
        <f t="shared" si="72"/>
        <v/>
      </c>
      <c r="G495" s="17" t="str">
        <f t="shared" si="74"/>
        <v/>
      </c>
      <c r="H495" s="17" t="str">
        <f t="shared" si="67"/>
        <v/>
      </c>
      <c r="I495" s="16" t="str">
        <f t="shared" si="75"/>
        <v/>
      </c>
      <c r="K495" s="14" t="e">
        <f t="shared" si="73"/>
        <v>#N/A</v>
      </c>
      <c r="L495" s="8" t="e">
        <f t="shared" si="68"/>
        <v>#N/A</v>
      </c>
      <c r="M495" s="8" t="e">
        <f t="shared" si="69"/>
        <v>#N/A</v>
      </c>
    </row>
    <row r="496" spans="2:13" x14ac:dyDescent="0.35">
      <c r="B496" s="15" t="str">
        <f t="shared" si="70"/>
        <v/>
      </c>
      <c r="C496" s="14">
        <f t="shared" si="71"/>
        <v>57619</v>
      </c>
      <c r="E496" s="16" t="str">
        <f t="shared" si="72"/>
        <v/>
      </c>
      <c r="G496" s="17" t="str">
        <f t="shared" si="74"/>
        <v/>
      </c>
      <c r="H496" s="17" t="str">
        <f t="shared" si="67"/>
        <v/>
      </c>
      <c r="I496" s="16" t="str">
        <f t="shared" si="75"/>
        <v/>
      </c>
      <c r="K496" s="14" t="e">
        <f t="shared" si="73"/>
        <v>#N/A</v>
      </c>
      <c r="L496" s="8" t="e">
        <f t="shared" si="68"/>
        <v>#N/A</v>
      </c>
      <c r="M496" s="8" t="e">
        <f t="shared" si="69"/>
        <v>#N/A</v>
      </c>
    </row>
    <row r="497" spans="2:13" x14ac:dyDescent="0.35">
      <c r="B497" s="15" t="str">
        <f t="shared" si="70"/>
        <v/>
      </c>
      <c r="C497" s="14">
        <f t="shared" si="71"/>
        <v>57650</v>
      </c>
      <c r="E497" s="16" t="str">
        <f t="shared" si="72"/>
        <v/>
      </c>
      <c r="G497" s="17" t="str">
        <f t="shared" si="74"/>
        <v/>
      </c>
      <c r="H497" s="17" t="str">
        <f t="shared" si="67"/>
        <v/>
      </c>
      <c r="I497" s="16" t="str">
        <f t="shared" si="75"/>
        <v/>
      </c>
      <c r="K497" s="14" t="e">
        <f t="shared" si="73"/>
        <v>#N/A</v>
      </c>
      <c r="L497" s="8" t="e">
        <f t="shared" si="68"/>
        <v>#N/A</v>
      </c>
      <c r="M497" s="8" t="e">
        <f t="shared" si="69"/>
        <v>#N/A</v>
      </c>
    </row>
    <row r="498" spans="2:13" x14ac:dyDescent="0.35">
      <c r="B498" s="15" t="str">
        <f t="shared" si="70"/>
        <v/>
      </c>
      <c r="C498" s="14">
        <f t="shared" si="71"/>
        <v>57680</v>
      </c>
      <c r="E498" s="16" t="str">
        <f t="shared" si="72"/>
        <v/>
      </c>
      <c r="G498" s="17" t="str">
        <f t="shared" si="74"/>
        <v/>
      </c>
      <c r="H498" s="17" t="str">
        <f t="shared" si="67"/>
        <v/>
      </c>
      <c r="I498" s="16" t="str">
        <f t="shared" si="75"/>
        <v/>
      </c>
      <c r="K498" s="14" t="e">
        <f t="shared" si="73"/>
        <v>#N/A</v>
      </c>
      <c r="L498" s="8" t="e">
        <f t="shared" si="68"/>
        <v>#N/A</v>
      </c>
      <c r="M498" s="8" t="e">
        <f t="shared" si="69"/>
        <v>#N/A</v>
      </c>
    </row>
    <row r="499" spans="2:13" x14ac:dyDescent="0.35">
      <c r="B499" s="15" t="str">
        <f t="shared" si="70"/>
        <v/>
      </c>
      <c r="C499" s="14">
        <f t="shared" si="71"/>
        <v>57711</v>
      </c>
      <c r="E499" s="16" t="str">
        <f t="shared" si="72"/>
        <v/>
      </c>
      <c r="G499" s="17" t="str">
        <f t="shared" si="74"/>
        <v/>
      </c>
      <c r="H499" s="17" t="str">
        <f t="shared" si="67"/>
        <v/>
      </c>
      <c r="I499" s="16" t="str">
        <f t="shared" si="75"/>
        <v/>
      </c>
      <c r="K499" s="14" t="e">
        <f t="shared" si="73"/>
        <v>#N/A</v>
      </c>
      <c r="L499" s="8" t="e">
        <f t="shared" si="68"/>
        <v>#N/A</v>
      </c>
      <c r="M499" s="8" t="e">
        <f t="shared" si="69"/>
        <v>#N/A</v>
      </c>
    </row>
    <row r="500" spans="2:13" x14ac:dyDescent="0.35">
      <c r="B500" s="15" t="str">
        <f t="shared" si="70"/>
        <v/>
      </c>
      <c r="C500" s="14">
        <f t="shared" si="71"/>
        <v>57742</v>
      </c>
      <c r="E500" s="16" t="str">
        <f t="shared" si="72"/>
        <v/>
      </c>
      <c r="G500" s="17" t="str">
        <f t="shared" si="74"/>
        <v/>
      </c>
      <c r="H500" s="17" t="str">
        <f t="shared" si="67"/>
        <v/>
      </c>
      <c r="I500" s="16" t="str">
        <f t="shared" si="75"/>
        <v/>
      </c>
      <c r="K500" s="14" t="e">
        <f t="shared" ref="K500" si="76">IF(ISNUMBER(B500),C500,#N/A)</f>
        <v>#N/A</v>
      </c>
      <c r="L500" s="8" t="e">
        <f t="shared" si="68"/>
        <v>#N/A</v>
      </c>
      <c r="M500" s="8" t="e">
        <f t="shared" si="69"/>
        <v>#N/A</v>
      </c>
    </row>
    <row r="501" spans="2:13" x14ac:dyDescent="0.35">
      <c r="B501" s="15" t="str">
        <f t="shared" si="70"/>
        <v/>
      </c>
      <c r="C501" s="14">
        <f t="shared" si="71"/>
        <v>57770</v>
      </c>
      <c r="E501" s="16" t="str">
        <f t="shared" si="72"/>
        <v/>
      </c>
      <c r="G501" s="17" t="str">
        <f t="shared" si="74"/>
        <v/>
      </c>
      <c r="H501" s="17" t="str">
        <f t="shared" si="67"/>
        <v/>
      </c>
      <c r="I501" s="16" t="str">
        <f t="shared" si="75"/>
        <v/>
      </c>
      <c r="K501" s="14"/>
      <c r="L501" s="8"/>
      <c r="M501" s="8"/>
    </row>
    <row r="502" spans="2:13" x14ac:dyDescent="0.35">
      <c r="B502" s="15" t="str">
        <f t="shared" si="70"/>
        <v/>
      </c>
      <c r="C502" s="14">
        <f t="shared" si="71"/>
        <v>57801</v>
      </c>
      <c r="E502" s="16" t="str">
        <f t="shared" si="72"/>
        <v/>
      </c>
      <c r="G502" s="17" t="str">
        <f t="shared" si="74"/>
        <v/>
      </c>
      <c r="H502" s="17" t="str">
        <f t="shared" si="67"/>
        <v/>
      </c>
      <c r="I502" s="16" t="str">
        <f t="shared" si="75"/>
        <v/>
      </c>
      <c r="K502" s="14"/>
      <c r="L502" s="8"/>
      <c r="M502" s="8"/>
    </row>
    <row r="503" spans="2:13" x14ac:dyDescent="0.35">
      <c r="B503" s="15" t="str">
        <f t="shared" si="70"/>
        <v/>
      </c>
      <c r="C503" s="14">
        <f t="shared" si="71"/>
        <v>57831</v>
      </c>
      <c r="E503" s="16" t="str">
        <f t="shared" si="72"/>
        <v/>
      </c>
      <c r="G503" s="17" t="str">
        <f t="shared" si="74"/>
        <v/>
      </c>
      <c r="H503" s="17" t="str">
        <f t="shared" si="67"/>
        <v/>
      </c>
      <c r="I503" s="16" t="str">
        <f t="shared" si="75"/>
        <v/>
      </c>
    </row>
    <row r="504" spans="2:13" x14ac:dyDescent="0.35">
      <c r="B504" s="15" t="str">
        <f t="shared" si="70"/>
        <v/>
      </c>
      <c r="C504" s="14">
        <f t="shared" si="71"/>
        <v>57862</v>
      </c>
      <c r="E504" s="16" t="str">
        <f t="shared" si="72"/>
        <v/>
      </c>
      <c r="G504" s="17" t="str">
        <f t="shared" si="74"/>
        <v/>
      </c>
      <c r="H504" s="17" t="str">
        <f t="shared" si="67"/>
        <v/>
      </c>
      <c r="I504" s="16" t="str">
        <f t="shared" si="75"/>
        <v/>
      </c>
    </row>
    <row r="505" spans="2:13" x14ac:dyDescent="0.35">
      <c r="B505" s="15" t="str">
        <f t="shared" si="70"/>
        <v/>
      </c>
      <c r="C505" s="14">
        <f t="shared" si="71"/>
        <v>57892</v>
      </c>
      <c r="E505" s="16" t="str">
        <f t="shared" si="72"/>
        <v/>
      </c>
      <c r="G505" s="17" t="str">
        <f t="shared" si="74"/>
        <v/>
      </c>
      <c r="H505" s="17" t="str">
        <f t="shared" si="67"/>
        <v/>
      </c>
      <c r="I505" s="16" t="str">
        <f t="shared" si="75"/>
        <v/>
      </c>
    </row>
    <row r="506" spans="2:13" x14ac:dyDescent="0.35">
      <c r="B506" s="15" t="str">
        <f t="shared" si="70"/>
        <v/>
      </c>
      <c r="C506" s="14">
        <f t="shared" si="71"/>
        <v>57923</v>
      </c>
      <c r="E506" s="16" t="str">
        <f t="shared" si="72"/>
        <v/>
      </c>
      <c r="G506" s="17" t="str">
        <f t="shared" si="74"/>
        <v/>
      </c>
      <c r="H506" s="17" t="str">
        <f t="shared" si="67"/>
        <v/>
      </c>
      <c r="I506" s="16" t="str">
        <f t="shared" si="75"/>
        <v/>
      </c>
    </row>
    <row r="507" spans="2:13" x14ac:dyDescent="0.35">
      <c r="B507" s="15" t="str">
        <f t="shared" si="70"/>
        <v/>
      </c>
      <c r="C507" s="14">
        <f t="shared" si="71"/>
        <v>57954</v>
      </c>
      <c r="E507" s="16" t="str">
        <f t="shared" si="72"/>
        <v/>
      </c>
      <c r="G507" s="17" t="str">
        <f t="shared" si="74"/>
        <v/>
      </c>
      <c r="H507" s="17" t="str">
        <f t="shared" si="67"/>
        <v/>
      </c>
      <c r="I507" s="16" t="str">
        <f t="shared" si="75"/>
        <v/>
      </c>
    </row>
    <row r="508" spans="2:13" x14ac:dyDescent="0.35">
      <c r="B508" s="15" t="str">
        <f t="shared" si="70"/>
        <v/>
      </c>
      <c r="C508" s="14">
        <f t="shared" si="71"/>
        <v>57984</v>
      </c>
      <c r="E508" s="16" t="str">
        <f t="shared" si="72"/>
        <v/>
      </c>
      <c r="G508" s="17" t="str">
        <f t="shared" si="74"/>
        <v/>
      </c>
      <c r="H508" s="17" t="str">
        <f t="shared" si="67"/>
        <v/>
      </c>
      <c r="I508" s="16" t="str">
        <f t="shared" si="75"/>
        <v/>
      </c>
    </row>
    <row r="509" spans="2:13" x14ac:dyDescent="0.35">
      <c r="B509" s="15" t="str">
        <f t="shared" si="70"/>
        <v/>
      </c>
      <c r="C509" s="14">
        <f t="shared" si="71"/>
        <v>58015</v>
      </c>
      <c r="E509" s="16" t="str">
        <f t="shared" si="72"/>
        <v/>
      </c>
      <c r="G509" s="17" t="str">
        <f t="shared" si="74"/>
        <v/>
      </c>
      <c r="H509" s="17" t="str">
        <f t="shared" si="67"/>
        <v/>
      </c>
      <c r="I509" s="16" t="str">
        <f t="shared" si="75"/>
        <v/>
      </c>
    </row>
    <row r="510" spans="2:13" x14ac:dyDescent="0.35">
      <c r="B510" s="15" t="str">
        <f t="shared" si="70"/>
        <v/>
      </c>
      <c r="C510" s="14">
        <f t="shared" si="71"/>
        <v>58045</v>
      </c>
      <c r="E510" s="16" t="str">
        <f t="shared" si="72"/>
        <v/>
      </c>
      <c r="G510" s="17" t="str">
        <f t="shared" si="74"/>
        <v/>
      </c>
      <c r="H510" s="17" t="str">
        <f t="shared" si="67"/>
        <v/>
      </c>
      <c r="I510" s="16" t="str">
        <f t="shared" si="75"/>
        <v/>
      </c>
    </row>
    <row r="511" spans="2:13" x14ac:dyDescent="0.35">
      <c r="B511" s="15" t="str">
        <f t="shared" si="70"/>
        <v/>
      </c>
      <c r="C511" s="14">
        <f t="shared" si="71"/>
        <v>58076</v>
      </c>
      <c r="E511" s="16" t="str">
        <f t="shared" si="72"/>
        <v/>
      </c>
      <c r="G511" s="17" t="str">
        <f t="shared" si="74"/>
        <v/>
      </c>
      <c r="H511" s="17" t="str">
        <f t="shared" si="67"/>
        <v/>
      </c>
      <c r="I511" s="16" t="str">
        <f t="shared" si="75"/>
        <v/>
      </c>
    </row>
    <row r="512" spans="2:13" x14ac:dyDescent="0.35">
      <c r="B512" s="15" t="str">
        <f t="shared" si="70"/>
        <v/>
      </c>
      <c r="C512" s="14">
        <f t="shared" si="71"/>
        <v>58107</v>
      </c>
      <c r="E512" s="16" t="str">
        <f t="shared" si="72"/>
        <v/>
      </c>
      <c r="G512" s="17" t="str">
        <f t="shared" si="74"/>
        <v/>
      </c>
      <c r="H512" s="17" t="str">
        <f t="shared" si="67"/>
        <v/>
      </c>
      <c r="I512" s="16" t="str">
        <f t="shared" si="75"/>
        <v/>
      </c>
    </row>
    <row r="513" spans="2:9" x14ac:dyDescent="0.35">
      <c r="B513" s="15" t="str">
        <f t="shared" si="70"/>
        <v/>
      </c>
      <c r="C513" s="14">
        <f t="shared" si="71"/>
        <v>58135</v>
      </c>
      <c r="E513" s="16" t="str">
        <f t="shared" si="72"/>
        <v/>
      </c>
      <c r="G513" s="17" t="str">
        <f t="shared" si="74"/>
        <v/>
      </c>
      <c r="H513" s="17" t="str">
        <f t="shared" si="67"/>
        <v/>
      </c>
      <c r="I513" s="16" t="str">
        <f t="shared" si="75"/>
        <v/>
      </c>
    </row>
    <row r="514" spans="2:9" x14ac:dyDescent="0.35">
      <c r="B514" s="15" t="str">
        <f t="shared" si="70"/>
        <v/>
      </c>
      <c r="C514" s="14">
        <f t="shared" si="71"/>
        <v>58166</v>
      </c>
      <c r="E514" s="16" t="str">
        <f t="shared" si="72"/>
        <v/>
      </c>
      <c r="G514" s="17" t="str">
        <f t="shared" si="74"/>
        <v/>
      </c>
      <c r="H514" s="17" t="str">
        <f t="shared" si="67"/>
        <v/>
      </c>
      <c r="I514" s="16" t="str">
        <f t="shared" si="75"/>
        <v/>
      </c>
    </row>
    <row r="515" spans="2:9" x14ac:dyDescent="0.35">
      <c r="B515" s="15" t="str">
        <f t="shared" si="70"/>
        <v/>
      </c>
      <c r="C515" s="14">
        <f t="shared" si="71"/>
        <v>58196</v>
      </c>
      <c r="E515" s="16" t="str">
        <f t="shared" si="72"/>
        <v/>
      </c>
      <c r="G515" s="17" t="str">
        <f t="shared" si="74"/>
        <v/>
      </c>
      <c r="H515" s="17" t="str">
        <f t="shared" si="67"/>
        <v/>
      </c>
      <c r="I515" s="16" t="str">
        <f t="shared" si="75"/>
        <v/>
      </c>
    </row>
    <row r="516" spans="2:9" x14ac:dyDescent="0.35">
      <c r="B516" s="15" t="str">
        <f t="shared" si="70"/>
        <v/>
      </c>
      <c r="C516" s="14">
        <f t="shared" si="71"/>
        <v>58227</v>
      </c>
      <c r="E516" s="16" t="str">
        <f t="shared" si="72"/>
        <v/>
      </c>
      <c r="G516" s="17" t="str">
        <f t="shared" si="74"/>
        <v/>
      </c>
      <c r="H516" s="17" t="str">
        <f t="shared" si="67"/>
        <v/>
      </c>
      <c r="I516" s="16" t="str">
        <f t="shared" si="75"/>
        <v/>
      </c>
    </row>
    <row r="517" spans="2:9" x14ac:dyDescent="0.35">
      <c r="B517" s="15" t="str">
        <f t="shared" si="70"/>
        <v/>
      </c>
      <c r="C517" s="14">
        <f t="shared" si="71"/>
        <v>58257</v>
      </c>
      <c r="E517" s="16" t="str">
        <f t="shared" si="72"/>
        <v/>
      </c>
      <c r="G517" s="17" t="str">
        <f t="shared" si="74"/>
        <v/>
      </c>
      <c r="H517" s="17" t="str">
        <f t="shared" si="67"/>
        <v/>
      </c>
      <c r="I517" s="16" t="str">
        <f t="shared" si="75"/>
        <v/>
      </c>
    </row>
    <row r="518" spans="2:9" x14ac:dyDescent="0.35">
      <c r="B518" s="15"/>
    </row>
    <row r="519" spans="2:9" x14ac:dyDescent="0.35">
      <c r="B519" s="15"/>
    </row>
    <row r="520" spans="2:9" x14ac:dyDescent="0.35">
      <c r="B520" s="15"/>
    </row>
    <row r="521" spans="2:9" x14ac:dyDescent="0.35">
      <c r="B521" s="15"/>
    </row>
    <row r="522" spans="2:9" x14ac:dyDescent="0.35">
      <c r="B522" s="15"/>
    </row>
    <row r="523" spans="2:9" x14ac:dyDescent="0.35">
      <c r="B523" s="15"/>
    </row>
    <row r="524" spans="2:9" x14ac:dyDescent="0.35">
      <c r="B524" s="15"/>
    </row>
    <row r="525" spans="2:9" x14ac:dyDescent="0.35">
      <c r="B525" s="15"/>
    </row>
    <row r="526" spans="2:9" x14ac:dyDescent="0.35">
      <c r="B526" s="15"/>
    </row>
    <row r="527" spans="2:9" x14ac:dyDescent="0.35">
      <c r="B527" s="15"/>
    </row>
    <row r="528" spans="2:9" x14ac:dyDescent="0.35">
      <c r="B528" s="15"/>
    </row>
    <row r="529" spans="2:2" x14ac:dyDescent="0.35">
      <c r="B529" s="15"/>
    </row>
    <row r="530" spans="2:2" x14ac:dyDescent="0.35">
      <c r="B530" s="15"/>
    </row>
    <row r="531" spans="2:2" x14ac:dyDescent="0.35">
      <c r="B531" s="15"/>
    </row>
    <row r="532" spans="2:2" x14ac:dyDescent="0.35">
      <c r="B532" s="15"/>
    </row>
    <row r="533" spans="2:2" x14ac:dyDescent="0.35">
      <c r="B533" s="15"/>
    </row>
    <row r="534" spans="2:2" x14ac:dyDescent="0.35">
      <c r="B534" s="15"/>
    </row>
    <row r="535" spans="2:2" x14ac:dyDescent="0.35">
      <c r="B535" s="15"/>
    </row>
  </sheetData>
  <conditionalFormatting sqref="C34:C517">
    <cfRule type="cellIs" dxfId="1" priority="8" operator="greaterThan">
      <formula>$E$27</formula>
    </cfRule>
  </conditionalFormatting>
  <conditionalFormatting sqref="G35:G536">
    <cfRule type="cellIs" dxfId="0" priority="3" operator="lessThan">
      <formula>0.1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Unser Tipp</vt:lpstr>
      <vt:lpstr>Start</vt:lpstr>
      <vt:lpstr>Tilgungsdarlehen</vt:lpstr>
      <vt:lpstr>Annuitätendarlehen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Schleuniger</dc:creator>
  <cp:lastModifiedBy>Catharina</cp:lastModifiedBy>
  <dcterms:created xsi:type="dcterms:W3CDTF">2017-08-08T10:01:28Z</dcterms:created>
  <dcterms:modified xsi:type="dcterms:W3CDTF">2020-05-22T09:35:02Z</dcterms:modified>
</cp:coreProperties>
</file>