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tzer\Dropbox\für-gründer\01 - FG-Portal\02-Existenzgründung-Planen\Marktanalyse\"/>
    </mc:Choice>
  </mc:AlternateContent>
  <xr:revisionPtr revIDLastSave="0" documentId="8_{3620BA92-F94C-4E54-ADC7-A5A96C19988D}" xr6:coauthVersionLast="46" xr6:coauthVersionMax="46" xr10:uidLastSave="{00000000-0000-0000-0000-000000000000}"/>
  <bookViews>
    <workbookView xWindow="28680" yWindow="-120" windowWidth="29040" windowHeight="15840" xr2:uid="{CD5FE7E5-8DFA-4F48-B3FC-28D15C4CE56A}"/>
  </bookViews>
  <sheets>
    <sheet name="Unser Tipp" sheetId="4" r:id="rId1"/>
    <sheet name="Marktanteilsberechnung" sheetId="5" r:id="rId2"/>
    <sheet name="Marktpotenzial" sheetId="2" r:id="rId3"/>
  </sheets>
  <externalReferences>
    <externalReference r:id="rId4"/>
    <externalReference r:id="rId5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C16" i="5" l="1"/>
  <c r="C17" i="5"/>
  <c r="D17" i="5" s="1"/>
  <c r="D13" i="5"/>
  <c r="C12" i="5"/>
  <c r="D8" i="5"/>
  <c r="E8" i="5" s="1"/>
  <c r="D9" i="5"/>
  <c r="E9" i="5" s="1"/>
  <c r="D10" i="5"/>
  <c r="D11" i="5"/>
  <c r="D7" i="5"/>
  <c r="C5" i="5"/>
  <c r="E10" i="5" s="1"/>
  <c r="E11" i="5" l="1"/>
  <c r="E13" i="5"/>
  <c r="C18" i="5"/>
  <c r="D18" i="5" s="1"/>
  <c r="E18" i="5" s="1"/>
  <c r="D12" i="5"/>
  <c r="E7" i="5"/>
  <c r="E17" i="5"/>
  <c r="C18" i="2"/>
  <c r="E12" i="5" l="1"/>
  <c r="C21" i="5"/>
  <c r="D16" i="5"/>
  <c r="E16" i="5" s="1"/>
  <c r="I25" i="2"/>
  <c r="I19" i="2"/>
  <c r="I15" i="2"/>
  <c r="F26" i="2"/>
  <c r="J24" i="2" s="1"/>
  <c r="J22" i="2"/>
  <c r="F20" i="2"/>
  <c r="F27" i="2" s="1"/>
  <c r="F34" i="2" s="1"/>
  <c r="J21" i="2"/>
  <c r="J18" i="2"/>
  <c r="J17" i="2"/>
  <c r="J13" i="2"/>
  <c r="J15" i="2" s="1"/>
  <c r="J23" i="2" l="1"/>
  <c r="F32" i="2"/>
  <c r="J19" i="2"/>
  <c r="J25" i="2" l="1"/>
</calcChain>
</file>

<file path=xl/sharedStrings.xml><?xml version="1.0" encoding="utf-8"?>
<sst xmlns="http://schemas.openxmlformats.org/spreadsheetml/2006/main" count="87" uniqueCount="74">
  <si>
    <t>Privatpersonen</t>
  </si>
  <si>
    <t>Firmenkunden</t>
  </si>
  <si>
    <t xml:space="preserve">Wie viele </t>
  </si>
  <si>
    <t>Wie viele davon sind für Ihr Geschäftsmodell relevant?</t>
  </si>
  <si>
    <t>1. Beschreiben Sie Ihre Zielgruppe</t>
  </si>
  <si>
    <t>Wen sprechen Sie mit Ihrem Angebot vorwiegend an?</t>
  </si>
  <si>
    <t>In Deutschland</t>
  </si>
  <si>
    <t>In einem Bundesland</t>
  </si>
  <si>
    <t>Wie viel gibt ein Zielkunde im Schnitt für ein vergleichbares Angebot aus?</t>
  </si>
  <si>
    <t>Wie groß ist der Marktanteil der größten 3 bis 5 Mitbewerber</t>
  </si>
  <si>
    <t>Wie groß ist Ihr Marktanteil in 3 Jahren</t>
  </si>
  <si>
    <t>Wo befindet sich Ihre Zielgruppe?</t>
  </si>
  <si>
    <t>2. Bestimmen Sie Ihre Zielgruppengröße</t>
  </si>
  <si>
    <t>entsprechen den oben genannten Kriterien?</t>
  </si>
  <si>
    <t>Jahresumsatz der der größten 3 bis 5 Mitbewerber</t>
  </si>
  <si>
    <t>Bitte wählen</t>
  </si>
  <si>
    <t>Wie häufig konsumiert ein Kunde pro Jahr ein vergleichbares Angebot?</t>
  </si>
  <si>
    <t>Kundenwert p.a.</t>
  </si>
  <si>
    <t>Umsatzpotenzial</t>
  </si>
  <si>
    <t>In Europa</t>
  </si>
  <si>
    <t>In einer bestimmten Region</t>
  </si>
  <si>
    <t>In einer bestimmten Stadt</t>
  </si>
  <si>
    <t>In einem Stadtviertel</t>
  </si>
  <si>
    <t>Zielgruppengröße</t>
  </si>
  <si>
    <t>Für das Geschäftsmodell relevant</t>
  </si>
  <si>
    <t>Marktanteil Top Mitbewerber</t>
  </si>
  <si>
    <t>Relevante Zielgruppengröße</t>
  </si>
  <si>
    <t>Relevante Marktgröße</t>
  </si>
  <si>
    <t>Kauffrequenz (Anzahl Käufe p.a.)</t>
  </si>
  <si>
    <t>Ihr Marktanteil in 3 Jahren</t>
  </si>
  <si>
    <t>Anzahl Kunden im 3.ten Jahr</t>
  </si>
  <si>
    <t>3. Berechnen Sie die Marktgröße</t>
  </si>
  <si>
    <t>4. Wie hoch ist Ihr Umsatz in 3 Jahren?</t>
  </si>
  <si>
    <t>Bitte beschreiben Sie nun Ihre Zielgruppe anhand 2 bis 5 Faktoren:</t>
  </si>
  <si>
    <t>grauen</t>
  </si>
  <si>
    <t xml:space="preserve">Die für Sie relevante Marktgröße sollten Sie genau kennen, um daraus Ihr Umsatzpotenzial ableiten zu können. </t>
  </si>
  <si>
    <r>
      <rPr>
        <sz val="11"/>
        <color theme="1" tint="4.9989318521683403E-2"/>
        <rFont val="Calibri"/>
        <family val="2"/>
      </rPr>
      <t>Ø</t>
    </r>
    <r>
      <rPr>
        <sz val="11"/>
        <color theme="1" tint="4.9989318521683403E-2"/>
        <rFont val="Calibri Light"/>
        <family val="2"/>
      </rPr>
      <t xml:space="preserve"> Ausgaben pro Einkauf</t>
    </r>
  </si>
  <si>
    <t>Nachfolgend führen wir Sie in 4 Schritten zu Ihrem möglichen Umsatzpotenzial. Bitte tragen Sie Ihre Werte jeweils in</t>
  </si>
  <si>
    <t xml:space="preserve">die </t>
  </si>
  <si>
    <t xml:space="preserve">Felder ein. Die Grafik rechts können Sie dann in Ihren Businessplan integrieren. </t>
  </si>
  <si>
    <t>Ihr Umsatzpotenzial in 3 Jahren</t>
  </si>
  <si>
    <t>z.B. Kinder von 2 bis 14 Jahren / in Frankfurt wohnhaft / Mittel- bis Oberschicht</t>
  </si>
  <si>
    <t>&gt;&gt; Hier geht es weiter mit dem Tool</t>
  </si>
  <si>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</si>
  <si>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</si>
  <si>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</si>
  <si>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</si>
  <si>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</si>
  <si>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</si>
  <si>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</si>
  <si>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</si>
  <si>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</si>
  <si>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</si>
  <si>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</si>
  <si>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</si>
  <si>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</si>
  <si>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</si>
  <si>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</si>
  <si>
    <t>Absatz (Stck)</t>
  </si>
  <si>
    <t>Umsatz (€)</t>
  </si>
  <si>
    <t>Wettbewerber 1</t>
  </si>
  <si>
    <t>Wettbewerber</t>
  </si>
  <si>
    <t>Größter Wettbewerber</t>
  </si>
  <si>
    <t>Eigenes Unternehmen</t>
  </si>
  <si>
    <t>Marktvolumen</t>
  </si>
  <si>
    <t>Gesamtstückzahl</t>
  </si>
  <si>
    <t>Durchschnittspreis pro Einheit</t>
  </si>
  <si>
    <t>Marktanteil (%)</t>
  </si>
  <si>
    <t>übriger Markt</t>
  </si>
  <si>
    <t>Wettbewerber 2</t>
  </si>
  <si>
    <t>Wettbewerber 3</t>
  </si>
  <si>
    <t>Wettbewerber 4</t>
  </si>
  <si>
    <t>Wettbewerber 5</t>
  </si>
  <si>
    <t>Relativer Marktanteil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</si>
</sst>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€&quot;;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  <numFmt numFmtId="167" formatCode="#,##0_ ;\-#,##0\ "/>
    <numFmt numFmtId="168" formatCode="#,##0.00\ _€"/>
    <numFmt numFmtId="169" formatCode="#,##0.00\ &quot;€&quot;"/>
    <numFmt numFmtId="170" formatCode="#,##0\ &quot;€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2" tint="-0.499984740745262"/>
      <name val="Calibri Light"/>
      <family val="2"/>
      <scheme val="major"/>
    </font>
    <font>
      <b/>
      <sz val="11"/>
      <color rgb="FF92D05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sz val="10"/>
      <color theme="0" tint="-0.499984740745262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rgb="FF70AD47"/>
      <name val="Calibri Light"/>
      <family val="2"/>
      <scheme val="major"/>
    </font>
    <font>
      <b/>
      <sz val="11"/>
      <color rgb="FFED7D31"/>
      <name val="Calibri Light"/>
      <family val="2"/>
      <scheme val="major"/>
    </font>
    <font>
      <sz val="11"/>
      <color theme="1" tint="0.14999847407452621"/>
      <name val="Calibri Light"/>
      <family val="2"/>
      <scheme val="major"/>
    </font>
    <font>
      <b/>
      <sz val="11"/>
      <color rgb="FF5B9BD5"/>
      <name val="Calibri Light"/>
      <family val="2"/>
      <scheme val="major"/>
    </font>
    <font>
      <sz val="11"/>
      <color rgb="FF5B9BD5"/>
      <name val="Calibri Light"/>
      <family val="2"/>
      <scheme val="major"/>
    </font>
    <font>
      <sz val="10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1"/>
      <color theme="1" tint="4.9989318521683403E-2"/>
      <name val="Calibri Light"/>
      <family val="2"/>
      <scheme val="major"/>
    </font>
    <font>
      <sz val="11"/>
      <color theme="1" tint="4.9989318521683403E-2"/>
      <name val="Calibri"/>
      <family val="2"/>
    </font>
    <font>
      <sz val="11"/>
      <color theme="1" tint="4.9989318521683403E-2"/>
      <name val="Calibri Light"/>
      <family val="2"/>
    </font>
    <font>
      <b/>
      <u/>
      <sz val="11"/>
      <color theme="1" tint="0.14999847407452621"/>
      <name val="Calibri Light"/>
      <family val="2"/>
      <scheme val="major"/>
    </font>
    <font>
      <sz val="10"/>
      <name val="Arial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u/>
      <sz val="10"/>
      <color indexed="12"/>
      <name val="Arial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/>
    <xf numFmtId="166" fontId="3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1" fillId="2" borderId="0" xfId="0" applyFont="1" applyFill="1"/>
    <xf numFmtId="0" fontId="6" fillId="3" borderId="0" xfId="0" applyFont="1" applyFill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12" fillId="2" borderId="0" xfId="0" quotePrefix="1" applyFont="1" applyFill="1" applyBorder="1"/>
    <xf numFmtId="0" fontId="12" fillId="2" borderId="0" xfId="0" applyFont="1" applyFill="1"/>
    <xf numFmtId="0" fontId="8" fillId="3" borderId="0" xfId="0" applyFont="1" applyFill="1" applyBorder="1" applyProtection="1">
      <protection locked="0"/>
    </xf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1" xfId="0" applyFont="1" applyFill="1" applyBorder="1"/>
    <xf numFmtId="0" fontId="14" fillId="2" borderId="1" xfId="0" applyFont="1" applyFill="1" applyBorder="1"/>
    <xf numFmtId="0" fontId="14" fillId="3" borderId="0" xfId="0" applyFont="1" applyFill="1" applyBorder="1" applyProtection="1"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167" fontId="14" fillId="3" borderId="14" xfId="1" applyNumberFormat="1" applyFont="1" applyFill="1" applyBorder="1" applyAlignment="1" applyProtection="1">
      <alignment horizontal="center"/>
      <protection locked="0"/>
    </xf>
    <xf numFmtId="9" fontId="14" fillId="3" borderId="14" xfId="0" applyNumberFormat="1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Alignment="1">
      <alignment horizontal="center"/>
    </xf>
    <xf numFmtId="166" fontId="7" fillId="2" borderId="0" xfId="2" applyNumberFormat="1" applyFont="1" applyFill="1" applyAlignment="1">
      <alignment horizontal="center"/>
    </xf>
    <xf numFmtId="9" fontId="14" fillId="3" borderId="3" xfId="3" applyFont="1" applyFill="1" applyBorder="1" applyAlignment="1" applyProtection="1">
      <alignment horizontal="center"/>
      <protection locked="0"/>
    </xf>
    <xf numFmtId="9" fontId="14" fillId="3" borderId="2" xfId="3" applyFont="1" applyFill="1" applyBorder="1" applyAlignment="1" applyProtection="1">
      <alignment horizontal="center"/>
      <protection locked="0"/>
    </xf>
    <xf numFmtId="168" fontId="14" fillId="3" borderId="12" xfId="2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Border="1"/>
    <xf numFmtId="167" fontId="19" fillId="2" borderId="0" xfId="0" applyNumberFormat="1" applyFont="1" applyFill="1" applyBorder="1" applyAlignment="1">
      <alignment horizontal="center"/>
    </xf>
    <xf numFmtId="9" fontId="19" fillId="2" borderId="0" xfId="3" applyFont="1" applyFill="1" applyBorder="1" applyAlignment="1">
      <alignment horizontal="center"/>
    </xf>
    <xf numFmtId="7" fontId="19" fillId="2" borderId="0" xfId="0" applyNumberFormat="1" applyFont="1" applyFill="1" applyBorder="1" applyAlignment="1">
      <alignment horizontal="center"/>
    </xf>
    <xf numFmtId="9" fontId="19" fillId="2" borderId="0" xfId="0" applyNumberFormat="1" applyFont="1" applyFill="1" applyBorder="1" applyAlignment="1">
      <alignment horizontal="center"/>
    </xf>
    <xf numFmtId="5" fontId="19" fillId="2" borderId="0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9" fillId="2" borderId="7" xfId="0" applyFont="1" applyFill="1" applyBorder="1"/>
    <xf numFmtId="0" fontId="15" fillId="2" borderId="0" xfId="0" applyFont="1" applyFill="1"/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Border="1"/>
    <xf numFmtId="167" fontId="15" fillId="2" borderId="0" xfId="0" applyNumberFormat="1" applyFont="1" applyFill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Border="1"/>
    <xf numFmtId="5" fontId="12" fillId="2" borderId="0" xfId="2" applyNumberFormat="1" applyFont="1" applyFill="1" applyBorder="1" applyAlignment="1">
      <alignment horizontal="center"/>
    </xf>
    <xf numFmtId="0" fontId="13" fillId="2" borderId="0" xfId="0" quotePrefix="1" applyFont="1" applyFill="1" applyBorder="1"/>
    <xf numFmtId="5" fontId="13" fillId="2" borderId="0" xfId="2" quotePrefix="1" applyNumberFormat="1" applyFont="1" applyFill="1" applyBorder="1" applyAlignment="1">
      <alignment horizontal="center"/>
    </xf>
    <xf numFmtId="0" fontId="13" fillId="2" borderId="0" xfId="0" applyFont="1" applyFill="1"/>
    <xf numFmtId="5" fontId="13" fillId="2" borderId="0" xfId="2" applyNumberFormat="1" applyFont="1" applyFill="1" applyAlignment="1">
      <alignment horizontal="center"/>
    </xf>
    <xf numFmtId="0" fontId="22" fillId="2" borderId="5" xfId="0" applyFont="1" applyFill="1" applyBorder="1" applyAlignment="1">
      <alignment horizontal="left" vertical="center"/>
    </xf>
    <xf numFmtId="5" fontId="10" fillId="2" borderId="0" xfId="2" applyNumberFormat="1" applyFont="1" applyFill="1" applyAlignment="1">
      <alignment horizontal="center"/>
    </xf>
    <xf numFmtId="0" fontId="24" fillId="2" borderId="0" xfId="4" applyFont="1" applyFill="1"/>
    <xf numFmtId="0" fontId="25" fillId="2" borderId="0" xfId="4" applyFont="1" applyFill="1"/>
    <xf numFmtId="0" fontId="26" fillId="2" borderId="0" xfId="4" applyFont="1" applyFill="1"/>
    <xf numFmtId="0" fontId="25" fillId="4" borderId="0" xfId="4" applyFont="1" applyFill="1"/>
    <xf numFmtId="0" fontId="23" fillId="2" borderId="0" xfId="4" applyFill="1"/>
    <xf numFmtId="0" fontId="27" fillId="2" borderId="0" xfId="4" applyFont="1" applyFill="1"/>
    <xf numFmtId="0" fontId="27" fillId="4" borderId="0" xfId="4" applyFont="1" applyFill="1"/>
    <xf numFmtId="0" fontId="28" fillId="4" borderId="0" xfId="4" applyFont="1" applyFill="1" applyAlignment="1">
      <alignment vertical="center"/>
    </xf>
    <xf numFmtId="0" fontId="25" fillId="0" borderId="0" xfId="4" applyFont="1"/>
    <xf numFmtId="0" fontId="30" fillId="4" borderId="0" xfId="4" applyFont="1" applyFill="1" applyAlignment="1">
      <alignment horizontal="center"/>
    </xf>
    <xf numFmtId="0" fontId="31" fillId="2" borderId="0" xfId="4" applyFont="1" applyFill="1"/>
    <xf numFmtId="0" fontId="31" fillId="4" borderId="0" xfId="4" applyFont="1" applyFill="1"/>
    <xf numFmtId="0" fontId="32" fillId="2" borderId="0" xfId="4" applyFont="1" applyFill="1"/>
    <xf numFmtId="0" fontId="32" fillId="4" borderId="0" xfId="4" applyFont="1" applyFill="1"/>
    <xf numFmtId="0" fontId="33" fillId="4" borderId="0" xfId="4" applyFont="1" applyFill="1" applyAlignment="1">
      <alignment vertical="center"/>
    </xf>
    <xf numFmtId="0" fontId="32" fillId="0" borderId="0" xfId="4" applyFont="1"/>
    <xf numFmtId="0" fontId="23" fillId="0" borderId="0" xfId="4"/>
    <xf numFmtId="0" fontId="25" fillId="2" borderId="0" xfId="4" quotePrefix="1" applyFont="1" applyFill="1"/>
    <xf numFmtId="0" fontId="0" fillId="2" borderId="0" xfId="0" applyFill="1"/>
    <xf numFmtId="9" fontId="0" fillId="2" borderId="0" xfId="3" applyFont="1" applyFill="1"/>
    <xf numFmtId="0" fontId="34" fillId="2" borderId="0" xfId="6" applyFill="1" applyAlignment="1" applyProtection="1"/>
    <xf numFmtId="169" fontId="10" fillId="2" borderId="0" xfId="2" applyNumberFormat="1" applyFont="1" applyFill="1" applyAlignment="1">
      <alignment horizontal="center"/>
    </xf>
    <xf numFmtId="169" fontId="12" fillId="2" borderId="0" xfId="2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5" fillId="2" borderId="0" xfId="0" applyFont="1" applyFill="1"/>
    <xf numFmtId="3" fontId="3" fillId="2" borderId="0" xfId="0" applyNumberFormat="1" applyFont="1" applyFill="1"/>
    <xf numFmtId="170" fontId="3" fillId="2" borderId="0" xfId="0" applyNumberFormat="1" applyFont="1" applyFill="1"/>
    <xf numFmtId="0" fontId="36" fillId="2" borderId="0" xfId="0" applyFont="1" applyFill="1" applyAlignment="1">
      <alignment horizontal="right"/>
    </xf>
    <xf numFmtId="169" fontId="3" fillId="2" borderId="0" xfId="0" applyNumberFormat="1" applyFont="1" applyFill="1"/>
    <xf numFmtId="9" fontId="3" fillId="2" borderId="0" xfId="3" applyFont="1" applyFill="1"/>
    <xf numFmtId="0" fontId="36" fillId="2" borderId="0" xfId="0" applyFont="1" applyFill="1"/>
    <xf numFmtId="9" fontId="3" fillId="2" borderId="0" xfId="0" applyNumberFormat="1" applyFont="1" applyFill="1"/>
  </cellXfs>
  <cellStyles count="7">
    <cellStyle name="Komma" xfId="1" builtinId="3"/>
    <cellStyle name="Link" xfId="6" builtinId="8"/>
    <cellStyle name="Link 2" xfId="5" xr:uid="{0DAD5B63-54ED-46B6-8FC3-CE8D77668F09}"/>
    <cellStyle name="Prozent" xfId="3" builtinId="5"/>
    <cellStyle name="Standard" xfId="0" builtinId="0"/>
    <cellStyle name="Standard 3 2" xfId="4" xr:uid="{D812FF86-B112-4DE8-B261-CFDEBAE90A78}"/>
    <cellStyle name="Währung" xfId="2" builtinId="4"/>
  </cellStyles>
  <dxfs count="0"/>
  <tableStyles count="0" defaultTableStyle="TableStyleMedium2" defaultPivotStyle="PivotStyleLight16"/>
  <colors>
    <mruColors>
      <color rgb="FFED7D31"/>
      <color rgb="FF70AD47"/>
      <color rgb="FFF9F9F9"/>
      <color rgb="FFFFFFFF"/>
      <color rgb="FF5B9BD5"/>
      <color rgb="FFF2F7FC"/>
      <color rgb="FFEAF2FA"/>
      <color rgb="FFE4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Marktanteile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522-4CAF-B002-26E744ACF0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522-4CAF-B002-26E744ACF0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522-4CAF-B002-26E744ACF0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522-4CAF-B002-26E744ACF0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522-4CAF-B002-26E744ACF0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522-4CAF-B002-26E744ACF0AD}"/>
              </c:ext>
            </c:extLst>
          </c:dPt>
          <c:dPt>
            <c:idx val="6"/>
            <c:bubble3D val="0"/>
            <c:explosion val="17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A4-4CE0-9171-7EF725FF722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Marktanteilsberechnung!$B$7:$B$13</c:f>
              <c:strCache>
                <c:ptCount val="7"/>
                <c:pt idx="0">
                  <c:v>Wettbewerber 1</c:v>
                </c:pt>
                <c:pt idx="1">
                  <c:v>Wettbewerber 2</c:v>
                </c:pt>
                <c:pt idx="2">
                  <c:v>Wettbewerber 3</c:v>
                </c:pt>
                <c:pt idx="3">
                  <c:v>Wettbewerber 4</c:v>
                </c:pt>
                <c:pt idx="4">
                  <c:v>Wettbewerber 5</c:v>
                </c:pt>
                <c:pt idx="5">
                  <c:v>übriger Markt</c:v>
                </c:pt>
                <c:pt idx="6">
                  <c:v>Eigenes Unternehmen</c:v>
                </c:pt>
              </c:strCache>
            </c:strRef>
          </c:cat>
          <c:val>
            <c:numRef>
              <c:f>Marktanteilsberechnung!$C$7:$C$13</c:f>
              <c:numCache>
                <c:formatCode>General</c:formatCode>
                <c:ptCount val="7"/>
                <c:pt idx="0">
                  <c:v>300</c:v>
                </c:pt>
                <c:pt idx="1">
                  <c:v>120</c:v>
                </c:pt>
                <c:pt idx="2">
                  <c:v>90</c:v>
                </c:pt>
                <c:pt idx="3">
                  <c:v>80</c:v>
                </c:pt>
                <c:pt idx="4">
                  <c:v>90</c:v>
                </c:pt>
                <c:pt idx="5">
                  <c:v>270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4-4CE0-9171-7EF725FF722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522-4CAF-B002-26E744ACF0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522-4CAF-B002-26E744ACF0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522-4CAF-B002-26E744ACF0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522-4CAF-B002-26E744ACF0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522-4CAF-B002-26E744ACF0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522-4CAF-B002-26E744ACF0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522-4CAF-B002-26E744ACF0A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Marktanteilsberechnung!$B$7:$B$13</c:f>
              <c:strCache>
                <c:ptCount val="7"/>
                <c:pt idx="0">
                  <c:v>Wettbewerber 1</c:v>
                </c:pt>
                <c:pt idx="1">
                  <c:v>Wettbewerber 2</c:v>
                </c:pt>
                <c:pt idx="2">
                  <c:v>Wettbewerber 3</c:v>
                </c:pt>
                <c:pt idx="3">
                  <c:v>Wettbewerber 4</c:v>
                </c:pt>
                <c:pt idx="4">
                  <c:v>Wettbewerber 5</c:v>
                </c:pt>
                <c:pt idx="5">
                  <c:v>übriger Markt</c:v>
                </c:pt>
                <c:pt idx="6">
                  <c:v>Eigenes Unternehmen</c:v>
                </c:pt>
              </c:strCache>
            </c:strRef>
          </c:cat>
          <c:val>
            <c:numRef>
              <c:f>Marktanteilsberechnung!$D$7:$D$13</c:f>
              <c:numCache>
                <c:formatCode>#,##0.00\ "€"</c:formatCode>
                <c:ptCount val="7"/>
                <c:pt idx="0">
                  <c:v>4500</c:v>
                </c:pt>
                <c:pt idx="1">
                  <c:v>1800</c:v>
                </c:pt>
                <c:pt idx="2">
                  <c:v>1350</c:v>
                </c:pt>
                <c:pt idx="3">
                  <c:v>1200</c:v>
                </c:pt>
                <c:pt idx="4">
                  <c:v>1350</c:v>
                </c:pt>
                <c:pt idx="5">
                  <c:v>4050</c:v>
                </c:pt>
                <c:pt idx="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4-4CE0-9171-7EF725FF722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522-4CAF-B002-26E744ACF0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522-4CAF-B002-26E744ACF0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522-4CAF-B002-26E744ACF0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522-4CAF-B002-26E744ACF0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E522-4CAF-B002-26E744ACF0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E522-4CAF-B002-26E744ACF0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E522-4CAF-B002-26E744ACF0A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Marktanteilsberechnung!$B$7:$B$13</c:f>
              <c:strCache>
                <c:ptCount val="7"/>
                <c:pt idx="0">
                  <c:v>Wettbewerber 1</c:v>
                </c:pt>
                <c:pt idx="1">
                  <c:v>Wettbewerber 2</c:v>
                </c:pt>
                <c:pt idx="2">
                  <c:v>Wettbewerber 3</c:v>
                </c:pt>
                <c:pt idx="3">
                  <c:v>Wettbewerber 4</c:v>
                </c:pt>
                <c:pt idx="4">
                  <c:v>Wettbewerber 5</c:v>
                </c:pt>
                <c:pt idx="5">
                  <c:v>übriger Markt</c:v>
                </c:pt>
                <c:pt idx="6">
                  <c:v>Eigenes Unternehmen</c:v>
                </c:pt>
              </c:strCache>
            </c:strRef>
          </c:cat>
          <c:val>
            <c:numRef>
              <c:f>Marktanteilsberechnung!$E$7:$E$13</c:f>
              <c:numCache>
                <c:formatCode>0%</c:formatCode>
                <c:ptCount val="7"/>
                <c:pt idx="0">
                  <c:v>0.3</c:v>
                </c:pt>
                <c:pt idx="1">
                  <c:v>0.12</c:v>
                </c:pt>
                <c:pt idx="2">
                  <c:v>0.09</c:v>
                </c:pt>
                <c:pt idx="3">
                  <c:v>0.08</c:v>
                </c:pt>
                <c:pt idx="4">
                  <c:v>0.09</c:v>
                </c:pt>
                <c:pt idx="5">
                  <c:v>0.27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4-4CE0-9171-7EF725FF72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Marktanteile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C9-4377-B7A0-B61FE39F14D0}"/>
              </c:ext>
            </c:extLst>
          </c:dPt>
          <c:dPt>
            <c:idx val="1"/>
            <c:bubble3D val="0"/>
            <c:explosion val="24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AA-46FB-908E-AF37947153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7C9-4377-B7A0-B61FE39F14D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Marktanteilsberechnung!$B$16:$B$18</c:f>
              <c:strCache>
                <c:ptCount val="3"/>
                <c:pt idx="0">
                  <c:v>Größter Wettbewerber</c:v>
                </c:pt>
                <c:pt idx="1">
                  <c:v>Eigenes Unternehmen</c:v>
                </c:pt>
                <c:pt idx="2">
                  <c:v>übriger Markt</c:v>
                </c:pt>
              </c:strCache>
            </c:strRef>
          </c:cat>
          <c:val>
            <c:numRef>
              <c:f>Marktanteilsberechnung!$C$16:$C$18</c:f>
              <c:numCache>
                <c:formatCode>General</c:formatCode>
                <c:ptCount val="3"/>
                <c:pt idx="0">
                  <c:v>300</c:v>
                </c:pt>
                <c:pt idx="1">
                  <c:v>50</c:v>
                </c:pt>
                <c:pt idx="2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A-46FB-908E-AF37947153D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Relativer Marktanteil</a:t>
            </a:r>
          </a:p>
        </c:rich>
      </c:tx>
      <c:layout>
        <c:manualLayout>
          <c:xMode val="edge"/>
          <c:yMode val="edge"/>
          <c:x val="0.29309296761632431"/>
          <c:y val="3.4888783988520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50-4333-8C79-D5EF1B875D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Marktanteilsberechnung!$B$21:$B$22</c:f>
              <c:strCache>
                <c:ptCount val="2"/>
                <c:pt idx="0">
                  <c:v>Eigenes Unternehmen</c:v>
                </c:pt>
                <c:pt idx="1">
                  <c:v>Größter Wettbewerber</c:v>
                </c:pt>
              </c:strCache>
            </c:strRef>
          </c:cat>
          <c:val>
            <c:numRef>
              <c:f>Marktanteilsberechnung!$C$21:$C$22</c:f>
              <c:numCache>
                <c:formatCode>0%</c:formatCode>
                <c:ptCount val="2"/>
                <c:pt idx="0">
                  <c:v>0.16666666666666666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4333-8C79-D5EF1B875D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3653392"/>
        <c:axId val="473649128"/>
      </c:barChart>
      <c:catAx>
        <c:axId val="4736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649128"/>
        <c:crosses val="autoZero"/>
        <c:auto val="1"/>
        <c:lblAlgn val="ctr"/>
        <c:lblOffset val="100"/>
        <c:noMultiLvlLbl val="0"/>
      </c:catAx>
      <c:valAx>
        <c:axId val="47364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65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buchhaltung/?exceltool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?exceltools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?exceltoo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hyperlink" Target="http://www.fuer-gruender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www.fuer-gruender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0621E-2977-4586-A446-C7F36F688805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629093</xdr:colOff>
      <xdr:row>15</xdr:row>
      <xdr:rowOff>18170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176128-55D4-4769-9FD0-527FAB5B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31416" cy="378981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94880A-9502-4966-B43F-DEF7C21C5B09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C11B9D-7E47-4898-A10C-1701CC59B2D0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1694805</xdr:colOff>
      <xdr:row>7</xdr:row>
      <xdr:rowOff>631728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A7E38731-DA51-4FAD-B512-BF6DD8DA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0476" cy="9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1772969</xdr:colOff>
      <xdr:row>7</xdr:row>
      <xdr:rowOff>631289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19D89285-A37B-4B03-8E7A-EBC7F253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9624" cy="976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1617198</xdr:colOff>
      <xdr:row>9</xdr:row>
      <xdr:rowOff>22420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CCBC7DCF-A152-492D-BAEB-D87BB425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1712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445770</xdr:colOff>
      <xdr:row>1</xdr:row>
      <xdr:rowOff>163829</xdr:rowOff>
    </xdr:from>
    <xdr:to>
      <xdr:col>10</xdr:col>
      <xdr:colOff>434975</xdr:colOff>
      <xdr:row>14</xdr:row>
      <xdr:rowOff>38099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061077E-B5C1-4DCB-9862-DA8079569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695325</xdr:colOff>
      <xdr:row>14</xdr:row>
      <xdr:rowOff>352424</xdr:rowOff>
    </xdr:from>
    <xdr:to>
      <xdr:col>15</xdr:col>
      <xdr:colOff>19050</xdr:colOff>
      <xdr:row>25</xdr:row>
      <xdr:rowOff>129540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B0EA363-C2F2-4BA1-9FC7-5F38F297E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443866</xdr:colOff>
      <xdr:row>14</xdr:row>
      <xdr:rowOff>340042</xdr:rowOff>
    </xdr:from>
    <xdr:to>
      <xdr:col>10</xdr:col>
      <xdr:colOff>460016</xdr:colOff>
      <xdr:row>25</xdr:row>
      <xdr:rowOff>129540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75F68D0-A921-4924-8E5F-C35D5DAAF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28</xdr:row>
      <xdr:rowOff>57150</xdr:rowOff>
    </xdr:from>
    <xdr:to>
      <xdr:col>5</xdr:col>
      <xdr:colOff>428625</xdr:colOff>
      <xdr:row>36</xdr:row>
      <xdr:rowOff>76200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1AEE1F3F-7C12-4EF5-B3CF-B70F114FA20B}"/>
            </a:ext>
          </a:extLst>
        </xdr:cNvPr>
        <xdr:cNvSpPr txBox="1"/>
      </xdr:nvSpPr>
      <xdr:spPr>
        <a:xfrm>
          <a:off x="866775" y="5781675"/>
          <a:ext cx="558165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Schritt 1: </a:t>
          </a:r>
          <a:r>
            <a:rPr lang="de-DE" sz="1100"/>
            <a:t>Ermitteln Sie das Volumen des für Sie relevanten Markte</a:t>
          </a:r>
        </a:p>
        <a:p>
          <a:r>
            <a:rPr lang="de-DE" sz="1100" b="1"/>
            <a:t>Schritt 2: </a:t>
          </a:r>
          <a:r>
            <a:rPr lang="de-DE" sz="1100"/>
            <a:t>Ermitteln bzw. schätzen</a:t>
          </a:r>
          <a:r>
            <a:rPr lang="de-DE" sz="1100" baseline="0"/>
            <a:t> Sie Absätze und Umsätze der 5 wichtigsten Konkurrenten</a:t>
          </a:r>
        </a:p>
        <a:p>
          <a:endParaRPr lang="de-DE" sz="1100" baseline="0"/>
        </a:p>
        <a:p>
          <a:r>
            <a:rPr lang="de-DE" sz="1100" baseline="0"/>
            <a:t>Nun berechnet das Tool absolute und relative Marktanteile</a:t>
          </a:r>
        </a:p>
        <a:p>
          <a:endParaRPr lang="de-DE" sz="1100" baseline="0"/>
        </a:p>
        <a:p>
          <a:r>
            <a:rPr lang="de-DE" sz="1100" b="1" baseline="0"/>
            <a:t>Schritt 3: </a:t>
          </a:r>
          <a:r>
            <a:rPr lang="de-DE" sz="1100" baseline="0"/>
            <a:t>Entwickeln Sie Strategien, Ihren Marktanteil zu erhöhen</a:t>
          </a:r>
          <a:endParaRPr lang="de-DE" sz="1100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149191</xdr:colOff>
      <xdr:row>2</xdr:row>
      <xdr:rowOff>130439</xdr:rowOff>
    </xdr:to>
    <xdr:pic>
      <xdr:nvPicPr>
        <xdr:cNvPr id="8" name="Picture 5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BA6523-F6FB-4917-95FE-752763EF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09250" y="190500"/>
          <a:ext cx="923891" cy="6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913006</xdr:colOff>
      <xdr:row>0</xdr:row>
      <xdr:rowOff>59863</xdr:rowOff>
    </xdr:from>
    <xdr:to>
      <xdr:col>10</xdr:col>
      <xdr:colOff>62866</xdr:colOff>
      <xdr:row>3</xdr:row>
      <xdr:rowOff>64096</xdr:rowOff>
    </xdr:to>
    <xdr:pic>
      <xdr:nvPicPr>
        <xdr:cNvPr id="2" name="Pictur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31C04D-BA66-4837-A63A-61165842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68069" y="59863"/>
          <a:ext cx="1007235" cy="67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40254</xdr:colOff>
      <xdr:row>11</xdr:row>
      <xdr:rowOff>127000</xdr:rowOff>
    </xdr:from>
    <xdr:to>
      <xdr:col>10</xdr:col>
      <xdr:colOff>29452</xdr:colOff>
      <xdr:row>25</xdr:row>
      <xdr:rowOff>98778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97983C43-7AF5-4B8C-9AB8-24B1AE24CCA5}"/>
            </a:ext>
          </a:extLst>
        </xdr:cNvPr>
        <xdr:cNvGrpSpPr/>
      </xdr:nvGrpSpPr>
      <xdr:grpSpPr>
        <a:xfrm>
          <a:off x="8588942" y="2198688"/>
          <a:ext cx="1763229" cy="2662590"/>
          <a:chOff x="8680223" y="2135188"/>
          <a:chExt cx="1829904" cy="2567340"/>
        </a:xfrm>
      </xdr:grpSpPr>
      <xdr:sp macro="" textlink="">
        <xdr:nvSpPr>
          <xdr:cNvPr id="5" name="Trapezoid 4">
            <a:extLst>
              <a:ext uri="{FF2B5EF4-FFF2-40B4-BE49-F238E27FC236}">
                <a16:creationId xmlns:a16="http://schemas.microsoft.com/office/drawing/2014/main" id="{E0D018C6-FDF1-401C-861F-C6FD3D3C8D13}"/>
              </a:ext>
            </a:extLst>
          </xdr:cNvPr>
          <xdr:cNvSpPr/>
        </xdr:nvSpPr>
        <xdr:spPr>
          <a:xfrm rot="10800000">
            <a:off x="8680223" y="2135188"/>
            <a:ext cx="1829904" cy="699382"/>
          </a:xfrm>
          <a:prstGeom prst="trapezoid">
            <a:avLst>
              <a:gd name="adj" fmla="val 23291"/>
            </a:avLst>
          </a:prstGeom>
          <a:solidFill>
            <a:srgbClr val="5B9BD5">
              <a:alpha val="3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DE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Trapezoid 5">
            <a:extLst>
              <a:ext uri="{FF2B5EF4-FFF2-40B4-BE49-F238E27FC236}">
                <a16:creationId xmlns:a16="http://schemas.microsoft.com/office/drawing/2014/main" id="{289B68DF-A839-4E6B-B224-A2FA64596440}"/>
              </a:ext>
            </a:extLst>
          </xdr:cNvPr>
          <xdr:cNvSpPr/>
        </xdr:nvSpPr>
        <xdr:spPr>
          <a:xfrm rot="10800000">
            <a:off x="8845020" y="2891014"/>
            <a:ext cx="1485900" cy="718959"/>
          </a:xfrm>
          <a:prstGeom prst="trapezoid">
            <a:avLst>
              <a:gd name="adj" fmla="val 0"/>
            </a:avLst>
          </a:prstGeom>
          <a:solidFill>
            <a:srgbClr val="70AD47">
              <a:alpha val="3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Trapezoid 6">
            <a:extLst>
              <a:ext uri="{FF2B5EF4-FFF2-40B4-BE49-F238E27FC236}">
                <a16:creationId xmlns:a16="http://schemas.microsoft.com/office/drawing/2014/main" id="{4575D140-BC37-4B5F-881F-C045CBBC0CFD}"/>
              </a:ext>
            </a:extLst>
          </xdr:cNvPr>
          <xdr:cNvSpPr/>
        </xdr:nvSpPr>
        <xdr:spPr>
          <a:xfrm rot="10800000">
            <a:off x="8849249" y="3660774"/>
            <a:ext cx="1477433" cy="1041754"/>
          </a:xfrm>
          <a:prstGeom prst="trapezoid">
            <a:avLst>
              <a:gd name="adj" fmla="val 25536"/>
            </a:avLst>
          </a:prstGeom>
          <a:solidFill>
            <a:srgbClr val="ED7D31">
              <a:alpha val="3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DE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B8A2-2E7B-4B83-A575-452C0A0DA795}">
  <sheetPr>
    <tabColor rgb="FF4ABFB4"/>
  </sheetPr>
  <dimension ref="A1:AL114"/>
  <sheetViews>
    <sheetView tabSelected="1" zoomScaleNormal="100" workbookViewId="0">
      <selection activeCell="C18" sqref="C18"/>
    </sheetView>
  </sheetViews>
  <sheetFormatPr baseColWidth="10" defaultColWidth="10.85546875" defaultRowHeight="15" x14ac:dyDescent="0.25"/>
  <cols>
    <col min="1" max="1" width="3.28515625" style="66" customWidth="1"/>
    <col min="2" max="2" width="1.140625" style="73" customWidth="1"/>
    <col min="3" max="3" width="26.7109375" style="73" customWidth="1"/>
    <col min="4" max="4" width="1.140625" style="73" customWidth="1"/>
    <col min="5" max="5" width="3.7109375" style="66" customWidth="1"/>
    <col min="6" max="6" width="1.140625" style="73" customWidth="1"/>
    <col min="7" max="7" width="26.7109375" style="73" customWidth="1"/>
    <col min="8" max="8" width="1.140625" style="73" customWidth="1"/>
    <col min="9" max="9" width="3.85546875" style="66" customWidth="1"/>
    <col min="10" max="10" width="1.140625" style="73" customWidth="1"/>
    <col min="11" max="11" width="27.7109375" style="73" customWidth="1"/>
    <col min="12" max="12" width="1.140625" style="73" customWidth="1"/>
    <col min="13" max="38" width="10.85546875" style="66"/>
    <col min="39" max="16384" width="10.85546875" style="73"/>
  </cols>
  <sheetData>
    <row r="1" spans="1:38" s="66" customFormat="1" ht="46.9" customHeight="1" x14ac:dyDescent="0.5">
      <c r="B1" s="65" t="s">
        <v>43</v>
      </c>
    </row>
    <row r="2" spans="1:38" s="66" customFormat="1" x14ac:dyDescent="0.25">
      <c r="G2" s="67"/>
    </row>
    <row r="3" spans="1:38" s="66" customFormat="1" ht="17.45" customHeight="1" x14ac:dyDescent="0.25">
      <c r="B3" s="70" t="s">
        <v>44</v>
      </c>
    </row>
    <row r="4" spans="1:38" ht="17.45" customHeight="1" x14ac:dyDescent="0.25">
      <c r="B4" s="70" t="s">
        <v>45</v>
      </c>
      <c r="D4" s="66"/>
      <c r="F4" s="66"/>
      <c r="G4" s="66"/>
      <c r="H4" s="66"/>
      <c r="J4" s="66"/>
      <c r="K4" s="66"/>
      <c r="L4" s="66"/>
    </row>
    <row r="5" spans="1:38" ht="25.9" customHeight="1" x14ac:dyDescent="0.25">
      <c r="B5" s="66"/>
      <c r="C5" s="66"/>
      <c r="D5" s="66"/>
      <c r="F5" s="66"/>
      <c r="G5" s="66"/>
      <c r="H5" s="66"/>
      <c r="J5" s="66"/>
      <c r="K5" s="66"/>
      <c r="L5" s="66"/>
    </row>
    <row r="6" spans="1:38" s="66" customFormat="1" ht="17.45" customHeight="1" x14ac:dyDescent="0.25">
      <c r="B6" s="68"/>
      <c r="C6" s="74"/>
      <c r="D6" s="75"/>
      <c r="E6" s="75"/>
      <c r="F6" s="76"/>
      <c r="G6" s="74"/>
      <c r="H6" s="76"/>
      <c r="I6" s="75"/>
      <c r="J6" s="76"/>
      <c r="K6" s="74"/>
      <c r="L6" s="68"/>
      <c r="N6" s="69"/>
    </row>
    <row r="7" spans="1:38" s="66" customFormat="1" ht="17.45" customHeight="1" x14ac:dyDescent="0.25">
      <c r="B7" s="68"/>
      <c r="C7" s="68"/>
      <c r="F7" s="68"/>
      <c r="G7" s="68"/>
      <c r="H7" s="68"/>
      <c r="J7" s="68"/>
      <c r="K7" s="68"/>
      <c r="L7" s="68"/>
      <c r="N7" s="69"/>
    </row>
    <row r="8" spans="1:38" ht="52.9" customHeight="1" x14ac:dyDescent="0.25">
      <c r="B8" s="68"/>
      <c r="C8" s="68"/>
      <c r="D8" s="66"/>
      <c r="F8" s="68"/>
      <c r="G8" s="68"/>
      <c r="H8" s="68"/>
      <c r="J8" s="68"/>
      <c r="K8" s="68"/>
      <c r="L8" s="68"/>
      <c r="Q8" s="69"/>
    </row>
    <row r="9" spans="1:38" ht="10.15" customHeight="1" x14ac:dyDescent="0.25">
      <c r="B9" s="68"/>
      <c r="C9" s="68"/>
      <c r="D9" s="66"/>
      <c r="F9" s="68"/>
      <c r="G9" s="68"/>
      <c r="H9" s="68"/>
      <c r="J9" s="68"/>
      <c r="K9" s="68"/>
      <c r="L9" s="68"/>
      <c r="Q9" s="69"/>
    </row>
    <row r="10" spans="1:38" s="80" customFormat="1" x14ac:dyDescent="0.25">
      <c r="A10" s="77"/>
      <c r="B10" s="78"/>
      <c r="C10" s="79" t="s">
        <v>46</v>
      </c>
      <c r="D10" s="66"/>
      <c r="E10" s="66"/>
      <c r="F10" s="68"/>
      <c r="G10" s="79" t="s">
        <v>47</v>
      </c>
      <c r="H10" s="78"/>
      <c r="I10" s="77"/>
      <c r="J10" s="78"/>
      <c r="K10" s="79" t="s">
        <v>48</v>
      </c>
      <c r="L10" s="78"/>
      <c r="M10" s="77"/>
      <c r="N10" s="77"/>
      <c r="O10" s="69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</row>
    <row r="11" spans="1:38" s="66" customFormat="1" x14ac:dyDescent="0.25">
      <c r="B11" s="68"/>
      <c r="C11" s="68" t="s">
        <v>49</v>
      </c>
      <c r="F11" s="68"/>
      <c r="G11" s="68" t="s">
        <v>50</v>
      </c>
      <c r="H11" s="68"/>
      <c r="J11" s="68"/>
      <c r="K11" s="68" t="s">
        <v>51</v>
      </c>
      <c r="L11" s="68"/>
      <c r="P11" s="81"/>
    </row>
    <row r="12" spans="1:38" s="66" customFormat="1" x14ac:dyDescent="0.25">
      <c r="B12" s="68"/>
      <c r="C12" s="68" t="s">
        <v>52</v>
      </c>
      <c r="F12" s="68"/>
      <c r="G12" s="68" t="s">
        <v>53</v>
      </c>
      <c r="H12" s="68"/>
      <c r="J12" s="68"/>
      <c r="K12" s="68" t="s">
        <v>54</v>
      </c>
      <c r="L12" s="68"/>
    </row>
    <row r="13" spans="1:38" s="66" customFormat="1" x14ac:dyDescent="0.25">
      <c r="B13" s="68"/>
      <c r="C13" s="68" t="s">
        <v>55</v>
      </c>
      <c r="F13" s="68"/>
      <c r="G13" s="68" t="s">
        <v>56</v>
      </c>
      <c r="H13" s="68"/>
      <c r="J13" s="68"/>
      <c r="K13" s="68" t="s">
        <v>57</v>
      </c>
      <c r="L13" s="68"/>
    </row>
    <row r="14" spans="1:38" s="66" customFormat="1" x14ac:dyDescent="0.25">
      <c r="B14" s="68"/>
      <c r="C14" s="68"/>
      <c r="F14" s="68"/>
      <c r="G14" s="68"/>
      <c r="H14" s="68"/>
      <c r="J14" s="68"/>
      <c r="K14" s="68"/>
      <c r="L14" s="68"/>
    </row>
    <row r="15" spans="1:38" s="70" customFormat="1" ht="27" customHeight="1" x14ac:dyDescent="0.25">
      <c r="B15" s="71"/>
      <c r="C15" s="72"/>
      <c r="F15" s="71"/>
      <c r="G15" s="72"/>
      <c r="H15" s="71"/>
      <c r="J15" s="71"/>
      <c r="K15" s="72"/>
      <c r="L15" s="71"/>
    </row>
    <row r="16" spans="1:38" s="66" customFormat="1" x14ac:dyDescent="0.25"/>
    <row r="17" spans="3:11" s="66" customFormat="1" x14ac:dyDescent="0.25"/>
    <row r="18" spans="3:11" s="66" customFormat="1" x14ac:dyDescent="0.25">
      <c r="C18" s="85" t="s">
        <v>42</v>
      </c>
    </row>
    <row r="19" spans="3:11" s="66" customFormat="1" x14ac:dyDescent="0.25"/>
    <row r="20" spans="3:11" s="66" customFormat="1" x14ac:dyDescent="0.25">
      <c r="G20" s="82"/>
    </row>
    <row r="21" spans="3:11" s="66" customFormat="1" x14ac:dyDescent="0.25">
      <c r="G21" s="82"/>
    </row>
    <row r="22" spans="3:11" s="66" customFormat="1" x14ac:dyDescent="0.25">
      <c r="G22" s="82"/>
      <c r="K22" s="81"/>
    </row>
    <row r="23" spans="3:11" s="66" customFormat="1" x14ac:dyDescent="0.25"/>
    <row r="24" spans="3:11" s="66" customFormat="1" x14ac:dyDescent="0.25"/>
    <row r="25" spans="3:11" s="66" customFormat="1" x14ac:dyDescent="0.25"/>
    <row r="26" spans="3:11" s="66" customFormat="1" x14ac:dyDescent="0.25"/>
    <row r="27" spans="3:11" s="66" customFormat="1" x14ac:dyDescent="0.25"/>
    <row r="28" spans="3:11" s="66" customFormat="1" x14ac:dyDescent="0.25"/>
    <row r="29" spans="3:11" s="66" customFormat="1" x14ac:dyDescent="0.25"/>
    <row r="30" spans="3:11" s="66" customFormat="1" x14ac:dyDescent="0.25"/>
    <row r="31" spans="3:11" s="66" customFormat="1" x14ac:dyDescent="0.25"/>
    <row r="32" spans="3:11" s="66" customFormat="1" x14ac:dyDescent="0.25"/>
    <row r="33" s="66" customFormat="1" x14ac:dyDescent="0.25"/>
    <row r="34" s="66" customFormat="1" x14ac:dyDescent="0.25"/>
    <row r="35" s="66" customFormat="1" x14ac:dyDescent="0.25"/>
    <row r="36" s="66" customFormat="1" x14ac:dyDescent="0.25"/>
    <row r="37" s="66" customFormat="1" x14ac:dyDescent="0.25"/>
    <row r="38" s="66" customFormat="1" x14ac:dyDescent="0.25"/>
    <row r="39" s="66" customFormat="1" x14ac:dyDescent="0.25"/>
    <row r="40" s="66" customFormat="1" x14ac:dyDescent="0.25"/>
    <row r="41" s="66" customFormat="1" x14ac:dyDescent="0.25"/>
    <row r="42" s="66" customFormat="1" x14ac:dyDescent="0.25"/>
    <row r="43" s="66" customFormat="1" x14ac:dyDescent="0.25"/>
    <row r="44" s="66" customFormat="1" x14ac:dyDescent="0.25"/>
    <row r="45" s="66" customFormat="1" x14ac:dyDescent="0.25"/>
    <row r="46" s="66" customFormat="1" x14ac:dyDescent="0.25"/>
    <row r="47" s="66" customFormat="1" x14ac:dyDescent="0.25"/>
    <row r="48" s="66" customFormat="1" x14ac:dyDescent="0.25"/>
    <row r="49" s="66" customFormat="1" x14ac:dyDescent="0.25"/>
    <row r="50" s="66" customFormat="1" x14ac:dyDescent="0.25"/>
    <row r="51" s="66" customFormat="1" x14ac:dyDescent="0.25"/>
    <row r="52" s="66" customFormat="1" x14ac:dyDescent="0.25"/>
    <row r="53" s="66" customFormat="1" x14ac:dyDescent="0.25"/>
    <row r="54" s="66" customFormat="1" x14ac:dyDescent="0.25"/>
    <row r="55" s="66" customFormat="1" x14ac:dyDescent="0.25"/>
    <row r="56" s="66" customFormat="1" x14ac:dyDescent="0.25"/>
    <row r="57" s="66" customFormat="1" x14ac:dyDescent="0.25"/>
    <row r="58" s="66" customFormat="1" x14ac:dyDescent="0.25"/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="66" customFormat="1" x14ac:dyDescent="0.25"/>
    <row r="66" s="66" customFormat="1" x14ac:dyDescent="0.25"/>
    <row r="67" s="66" customFormat="1" x14ac:dyDescent="0.25"/>
    <row r="68" s="66" customFormat="1" x14ac:dyDescent="0.25"/>
    <row r="69" s="66" customFormat="1" x14ac:dyDescent="0.25"/>
    <row r="70" s="66" customFormat="1" x14ac:dyDescent="0.25"/>
    <row r="71" s="66" customFormat="1" x14ac:dyDescent="0.25"/>
    <row r="72" s="66" customFormat="1" x14ac:dyDescent="0.25"/>
    <row r="73" s="66" customFormat="1" x14ac:dyDescent="0.25"/>
    <row r="74" s="66" customFormat="1" x14ac:dyDescent="0.25"/>
    <row r="75" s="66" customFormat="1" x14ac:dyDescent="0.25"/>
    <row r="76" s="66" customFormat="1" x14ac:dyDescent="0.25"/>
    <row r="77" s="66" customFormat="1" x14ac:dyDescent="0.25"/>
    <row r="78" s="66" customFormat="1" x14ac:dyDescent="0.25"/>
    <row r="79" s="66" customFormat="1" x14ac:dyDescent="0.25"/>
    <row r="80" s="66" customFormat="1" x14ac:dyDescent="0.25"/>
    <row r="81" s="66" customFormat="1" x14ac:dyDescent="0.25"/>
    <row r="82" s="66" customFormat="1" x14ac:dyDescent="0.25"/>
    <row r="83" s="66" customFormat="1" x14ac:dyDescent="0.25"/>
    <row r="84" s="66" customFormat="1" x14ac:dyDescent="0.25"/>
    <row r="85" s="66" customFormat="1" x14ac:dyDescent="0.25"/>
    <row r="86" s="66" customFormat="1" x14ac:dyDescent="0.25"/>
    <row r="87" s="66" customFormat="1" x14ac:dyDescent="0.25"/>
    <row r="88" s="66" customFormat="1" x14ac:dyDescent="0.25"/>
    <row r="89" s="66" customFormat="1" x14ac:dyDescent="0.25"/>
    <row r="90" s="66" customFormat="1" x14ac:dyDescent="0.25"/>
    <row r="91" s="66" customFormat="1" x14ac:dyDescent="0.25"/>
    <row r="92" s="66" customFormat="1" x14ac:dyDescent="0.25"/>
    <row r="93" s="66" customFormat="1" x14ac:dyDescent="0.25"/>
    <row r="94" s="66" customFormat="1" x14ac:dyDescent="0.25"/>
    <row r="95" s="66" customFormat="1" x14ac:dyDescent="0.25"/>
    <row r="9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</sheetData>
  <hyperlinks>
    <hyperlink ref="C18" location="Marktanteilsberechnung!A1" display="&gt;&gt; Hier geht es weiter mit dem Tool" xr:uid="{BAD006EF-090D-439C-A9AE-B1B3AF1FE603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C98E-39B5-4093-9C60-4D06BECE92E4}">
  <dimension ref="B2:F23"/>
  <sheetViews>
    <sheetView zoomScale="80" zoomScaleNormal="80" workbookViewId="0">
      <selection activeCell="B8" sqref="B8"/>
    </sheetView>
  </sheetViews>
  <sheetFormatPr baseColWidth="10" defaultColWidth="11.5703125" defaultRowHeight="15" x14ac:dyDescent="0.25"/>
  <cols>
    <col min="1" max="1" width="11.5703125" style="83"/>
    <col min="2" max="2" width="30.7109375" style="83" customWidth="1"/>
    <col min="3" max="3" width="15.28515625" style="83" customWidth="1"/>
    <col min="4" max="4" width="15.42578125" style="83" customWidth="1"/>
    <col min="5" max="5" width="14.7109375" style="83" customWidth="1"/>
    <col min="6" max="16384" width="11.5703125" style="83"/>
  </cols>
  <sheetData>
    <row r="2" spans="2:5" ht="43.5" customHeight="1" x14ac:dyDescent="0.3">
      <c r="B2" s="90" t="s">
        <v>64</v>
      </c>
      <c r="C2" s="2"/>
      <c r="D2" s="2"/>
      <c r="E2" s="2"/>
    </row>
    <row r="3" spans="2:5" x14ac:dyDescent="0.25">
      <c r="B3" s="2" t="s">
        <v>65</v>
      </c>
      <c r="C3" s="91">
        <v>1000</v>
      </c>
      <c r="D3" s="2"/>
      <c r="E3" s="2"/>
    </row>
    <row r="4" spans="2:5" x14ac:dyDescent="0.25">
      <c r="B4" s="2" t="s">
        <v>66</v>
      </c>
      <c r="C4" s="92">
        <v>15</v>
      </c>
      <c r="D4" s="2"/>
      <c r="E4" s="2"/>
    </row>
    <row r="5" spans="2:5" x14ac:dyDescent="0.25">
      <c r="B5" s="2" t="s">
        <v>64</v>
      </c>
      <c r="C5" s="92">
        <f>+C4*C3</f>
        <v>15000</v>
      </c>
      <c r="D5" s="2"/>
      <c r="E5" s="2"/>
    </row>
    <row r="6" spans="2:5" ht="45" customHeight="1" x14ac:dyDescent="0.3">
      <c r="B6" s="90" t="s">
        <v>61</v>
      </c>
      <c r="C6" s="93" t="s">
        <v>58</v>
      </c>
      <c r="D6" s="93" t="s">
        <v>59</v>
      </c>
      <c r="E6" s="93" t="s">
        <v>67</v>
      </c>
    </row>
    <row r="7" spans="2:5" x14ac:dyDescent="0.25">
      <c r="B7" s="2" t="s">
        <v>60</v>
      </c>
      <c r="C7" s="2">
        <v>300</v>
      </c>
      <c r="D7" s="94">
        <f>C7*$C$4</f>
        <v>4500</v>
      </c>
      <c r="E7" s="95">
        <f>D7/$C$5</f>
        <v>0.3</v>
      </c>
    </row>
    <row r="8" spans="2:5" x14ac:dyDescent="0.25">
      <c r="B8" s="2" t="s">
        <v>69</v>
      </c>
      <c r="C8" s="2">
        <v>120</v>
      </c>
      <c r="D8" s="94">
        <f t="shared" ref="D8:D13" si="0">C8*$C$4</f>
        <v>1800</v>
      </c>
      <c r="E8" s="95">
        <f t="shared" ref="E8:E18" si="1">D8/$C$5</f>
        <v>0.12</v>
      </c>
    </row>
    <row r="9" spans="2:5" x14ac:dyDescent="0.25">
      <c r="B9" s="2" t="s">
        <v>70</v>
      </c>
      <c r="C9" s="2">
        <v>90</v>
      </c>
      <c r="D9" s="94">
        <f t="shared" si="0"/>
        <v>1350</v>
      </c>
      <c r="E9" s="95">
        <f t="shared" si="1"/>
        <v>0.09</v>
      </c>
    </row>
    <row r="10" spans="2:5" x14ac:dyDescent="0.25">
      <c r="B10" s="2" t="s">
        <v>71</v>
      </c>
      <c r="C10" s="2">
        <v>80</v>
      </c>
      <c r="D10" s="94">
        <f t="shared" si="0"/>
        <v>1200</v>
      </c>
      <c r="E10" s="95">
        <f t="shared" si="1"/>
        <v>0.08</v>
      </c>
    </row>
    <row r="11" spans="2:5" x14ac:dyDescent="0.25">
      <c r="B11" s="2" t="s">
        <v>72</v>
      </c>
      <c r="C11" s="2">
        <v>90</v>
      </c>
      <c r="D11" s="94">
        <f t="shared" si="0"/>
        <v>1350</v>
      </c>
      <c r="E11" s="95">
        <f t="shared" si="1"/>
        <v>0.09</v>
      </c>
    </row>
    <row r="12" spans="2:5" x14ac:dyDescent="0.25">
      <c r="B12" s="2" t="s">
        <v>68</v>
      </c>
      <c r="C12" s="2">
        <f>C3-C13-SUM(C7:C11)</f>
        <v>270</v>
      </c>
      <c r="D12" s="94">
        <f t="shared" si="0"/>
        <v>4050</v>
      </c>
      <c r="E12" s="95">
        <f t="shared" si="1"/>
        <v>0.27</v>
      </c>
    </row>
    <row r="13" spans="2:5" x14ac:dyDescent="0.25">
      <c r="B13" s="2" t="s">
        <v>63</v>
      </c>
      <c r="C13" s="2">
        <v>50</v>
      </c>
      <c r="D13" s="94">
        <f t="shared" si="0"/>
        <v>750</v>
      </c>
      <c r="E13" s="95">
        <f t="shared" si="1"/>
        <v>0.05</v>
      </c>
    </row>
    <row r="14" spans="2:5" x14ac:dyDescent="0.25">
      <c r="B14" s="2"/>
      <c r="C14" s="2"/>
      <c r="D14" s="94"/>
      <c r="E14" s="95"/>
    </row>
    <row r="15" spans="2:5" ht="38.450000000000003" customHeight="1" x14ac:dyDescent="0.25">
      <c r="B15" s="96"/>
      <c r="C15" s="93" t="s">
        <v>58</v>
      </c>
      <c r="D15" s="93" t="s">
        <v>59</v>
      </c>
      <c r="E15" s="93" t="s">
        <v>67</v>
      </c>
    </row>
    <row r="16" spans="2:5" ht="16.149999999999999" customHeight="1" x14ac:dyDescent="0.25">
      <c r="B16" s="2" t="s">
        <v>62</v>
      </c>
      <c r="C16" s="2">
        <f>MAX(C7:C11)</f>
        <v>300</v>
      </c>
      <c r="D16" s="94">
        <f>MAX(D7:D12)</f>
        <v>4500</v>
      </c>
      <c r="E16" s="95">
        <f t="shared" si="1"/>
        <v>0.3</v>
      </c>
    </row>
    <row r="17" spans="2:6" x14ac:dyDescent="0.25">
      <c r="B17" s="2" t="s">
        <v>63</v>
      </c>
      <c r="C17" s="2">
        <f>C13</f>
        <v>50</v>
      </c>
      <c r="D17" s="94">
        <f t="shared" ref="D17:D18" si="2">C17*$C$4</f>
        <v>750</v>
      </c>
      <c r="E17" s="95">
        <f t="shared" si="1"/>
        <v>0.05</v>
      </c>
      <c r="F17" s="84"/>
    </row>
    <row r="18" spans="2:6" x14ac:dyDescent="0.25">
      <c r="B18" s="2" t="s">
        <v>68</v>
      </c>
      <c r="C18" s="2">
        <f>C3-C16-C17</f>
        <v>650</v>
      </c>
      <c r="D18" s="94">
        <f t="shared" si="2"/>
        <v>9750</v>
      </c>
      <c r="E18" s="95">
        <f t="shared" si="1"/>
        <v>0.65</v>
      </c>
    </row>
    <row r="19" spans="2:6" x14ac:dyDescent="0.25">
      <c r="B19" s="2"/>
      <c r="C19" s="2"/>
      <c r="D19" s="2"/>
      <c r="E19" s="2"/>
    </row>
    <row r="20" spans="2:6" x14ac:dyDescent="0.25">
      <c r="B20" s="2"/>
      <c r="C20" s="96" t="s">
        <v>73</v>
      </c>
      <c r="D20" s="2"/>
      <c r="E20" s="2"/>
    </row>
    <row r="21" spans="2:6" ht="19.899999999999999" customHeight="1" x14ac:dyDescent="0.25">
      <c r="B21" s="2" t="s">
        <v>63</v>
      </c>
      <c r="C21" s="95">
        <f>D13/(MAX(D7:D12))</f>
        <v>0.16666666666666666</v>
      </c>
      <c r="D21" s="2"/>
      <c r="E21" s="2"/>
    </row>
    <row r="22" spans="2:6" x14ac:dyDescent="0.25">
      <c r="B22" s="2" t="s">
        <v>62</v>
      </c>
      <c r="C22" s="97">
        <v>1</v>
      </c>
      <c r="D22" s="2"/>
      <c r="E22" s="2"/>
    </row>
    <row r="23" spans="2:6" x14ac:dyDescent="0.25">
      <c r="B23" s="2"/>
      <c r="C23" s="2"/>
      <c r="D23" s="2"/>
      <c r="E23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AB11-52E1-4A92-83B3-77DBC93E6882}">
  <dimension ref="A1:O34"/>
  <sheetViews>
    <sheetView zoomScale="80" zoomScaleNormal="80" workbookViewId="0">
      <selection activeCell="B3" sqref="B3"/>
    </sheetView>
  </sheetViews>
  <sheetFormatPr baseColWidth="10" defaultColWidth="10.85546875" defaultRowHeight="15" x14ac:dyDescent="0.25"/>
  <cols>
    <col min="1" max="1" width="3.140625" style="2" customWidth="1"/>
    <col min="2" max="2" width="8.140625" style="2" customWidth="1"/>
    <col min="3" max="3" width="12.7109375" style="2" customWidth="1"/>
    <col min="4" max="4" width="5.7109375" style="2" customWidth="1"/>
    <col min="5" max="5" width="33.7109375" style="2" customWidth="1"/>
    <col min="6" max="6" width="24.7109375" style="2" customWidth="1"/>
    <col min="7" max="7" width="6.7109375" style="2" customWidth="1"/>
    <col min="8" max="8" width="1.140625" style="2" customWidth="1"/>
    <col min="9" max="9" width="32.140625" style="2" customWidth="1"/>
    <col min="10" max="10" width="26.5703125" style="2" customWidth="1"/>
    <col min="11" max="11" width="1.7109375" style="2" customWidth="1"/>
    <col min="12" max="14" width="10.85546875" style="2"/>
    <col min="15" max="15" width="17.140625" style="2" customWidth="1"/>
    <col min="16" max="16" width="11.7109375" style="2" bestFit="1" customWidth="1"/>
    <col min="17" max="16384" width="10.85546875" style="2"/>
  </cols>
  <sheetData>
    <row r="1" spans="1:15" ht="23.25" x14ac:dyDescent="0.35">
      <c r="A1" s="1" t="s">
        <v>18</v>
      </c>
      <c r="B1" s="1"/>
      <c r="C1" s="1"/>
      <c r="D1" s="1"/>
      <c r="E1" s="1"/>
    </row>
    <row r="2" spans="1:15" x14ac:dyDescent="0.25">
      <c r="M2" s="8"/>
      <c r="N2" s="13" t="s">
        <v>15</v>
      </c>
      <c r="O2" s="13"/>
    </row>
    <row r="3" spans="1:15" x14ac:dyDescent="0.25">
      <c r="A3" s="4" t="s">
        <v>35</v>
      </c>
      <c r="M3" s="8"/>
      <c r="N3" s="13" t="s">
        <v>0</v>
      </c>
      <c r="O3" s="13"/>
    </row>
    <row r="4" spans="1:15" x14ac:dyDescent="0.25">
      <c r="A4" s="4" t="s">
        <v>37</v>
      </c>
      <c r="B4" s="3"/>
      <c r="C4" s="3"/>
      <c r="D4" s="3"/>
      <c r="E4" s="3"/>
      <c r="F4" s="3"/>
      <c r="H4" s="3"/>
      <c r="I4" s="3"/>
      <c r="J4" s="3"/>
      <c r="K4" s="3"/>
      <c r="M4" s="8"/>
      <c r="N4" s="13" t="s">
        <v>1</v>
      </c>
      <c r="O4" s="13"/>
    </row>
    <row r="5" spans="1:15" x14ac:dyDescent="0.25">
      <c r="A5" s="4" t="s">
        <v>38</v>
      </c>
      <c r="B5" s="14" t="s">
        <v>34</v>
      </c>
      <c r="C5" s="4" t="s">
        <v>39</v>
      </c>
      <c r="D5" s="3"/>
      <c r="E5" s="3"/>
      <c r="F5" s="3"/>
      <c r="H5" s="3"/>
      <c r="I5" s="3"/>
      <c r="J5" s="3"/>
      <c r="K5" s="3"/>
      <c r="N5" s="13"/>
      <c r="O5" s="13"/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N6" s="13"/>
      <c r="O6" s="13"/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N7" s="13"/>
      <c r="O7" s="13"/>
    </row>
    <row r="8" spans="1:15" x14ac:dyDescent="0.25">
      <c r="B8" s="3"/>
      <c r="C8" s="3"/>
      <c r="D8" s="3"/>
      <c r="E8" s="3"/>
      <c r="F8" s="3"/>
      <c r="G8" s="5"/>
      <c r="H8" s="5"/>
      <c r="I8" s="5"/>
      <c r="J8" s="5"/>
      <c r="K8" s="5"/>
      <c r="L8" s="6"/>
      <c r="N8" s="13"/>
      <c r="O8" s="13"/>
    </row>
    <row r="9" spans="1:15" ht="4.9000000000000004" customHeight="1" x14ac:dyDescent="0.25">
      <c r="A9" s="25"/>
      <c r="B9" s="27"/>
      <c r="C9" s="27"/>
      <c r="D9" s="27"/>
      <c r="E9" s="27"/>
      <c r="F9" s="27"/>
      <c r="G9" s="5"/>
      <c r="L9" s="6"/>
      <c r="N9" s="13" t="s">
        <v>15</v>
      </c>
      <c r="O9" s="13"/>
    </row>
    <row r="10" spans="1:15" x14ac:dyDescent="0.25">
      <c r="A10" s="25"/>
      <c r="B10" s="28" t="s">
        <v>4</v>
      </c>
      <c r="C10" s="29"/>
      <c r="D10" s="29"/>
      <c r="E10" s="29"/>
      <c r="F10" s="29"/>
      <c r="G10" s="6"/>
      <c r="H10" s="6"/>
      <c r="I10" s="6"/>
      <c r="J10" s="6"/>
      <c r="K10" s="6"/>
      <c r="L10" s="6"/>
      <c r="N10" s="13" t="s">
        <v>19</v>
      </c>
      <c r="O10" s="13"/>
    </row>
    <row r="11" spans="1:15" x14ac:dyDescent="0.25">
      <c r="A11" s="25"/>
      <c r="B11" s="9" t="s">
        <v>5</v>
      </c>
      <c r="C11" s="25"/>
      <c r="D11" s="25"/>
      <c r="E11" s="25"/>
      <c r="F11" s="31" t="s">
        <v>1</v>
      </c>
      <c r="G11" s="6"/>
      <c r="H11" s="15"/>
      <c r="I11" s="63"/>
      <c r="J11" s="88" t="s">
        <v>18</v>
      </c>
      <c r="K11" s="16"/>
      <c r="L11" s="6"/>
      <c r="N11" s="13" t="s">
        <v>6</v>
      </c>
      <c r="O11" s="13"/>
    </row>
    <row r="12" spans="1:15" x14ac:dyDescent="0.25">
      <c r="A12" s="25"/>
      <c r="B12" s="9" t="s">
        <v>11</v>
      </c>
      <c r="C12" s="25"/>
      <c r="D12" s="25"/>
      <c r="E12" s="25"/>
      <c r="F12" s="32" t="s">
        <v>6</v>
      </c>
      <c r="G12" s="6"/>
      <c r="H12" s="17"/>
      <c r="I12" s="6"/>
      <c r="J12" s="89"/>
      <c r="K12" s="18"/>
      <c r="L12" s="12"/>
      <c r="N12" s="13" t="s">
        <v>7</v>
      </c>
      <c r="O12" s="13"/>
    </row>
    <row r="13" spans="1:15" x14ac:dyDescent="0.25">
      <c r="A13" s="25"/>
      <c r="B13" s="9" t="s">
        <v>33</v>
      </c>
      <c r="C13" s="25"/>
      <c r="D13" s="25"/>
      <c r="E13" s="25"/>
      <c r="F13" s="33"/>
      <c r="G13" s="6"/>
      <c r="H13" s="17"/>
      <c r="I13" s="44" t="s">
        <v>23</v>
      </c>
      <c r="J13" s="45">
        <f>F18</f>
        <v>10000</v>
      </c>
      <c r="K13" s="50"/>
      <c r="L13" s="12"/>
      <c r="N13" s="13" t="s">
        <v>20</v>
      </c>
      <c r="O13" s="13"/>
    </row>
    <row r="14" spans="1:15" x14ac:dyDescent="0.25">
      <c r="A14" s="25"/>
      <c r="B14" s="24" t="s">
        <v>41</v>
      </c>
      <c r="C14" s="30"/>
      <c r="D14" s="30"/>
      <c r="E14" s="30"/>
      <c r="F14" s="34"/>
      <c r="G14" s="6"/>
      <c r="H14" s="17"/>
      <c r="I14" s="44" t="s">
        <v>24</v>
      </c>
      <c r="J14" s="46">
        <f>F19</f>
        <v>0.3</v>
      </c>
      <c r="K14" s="50"/>
      <c r="L14" s="57"/>
      <c r="N14" s="13" t="s">
        <v>21</v>
      </c>
      <c r="O14" s="13"/>
    </row>
    <row r="15" spans="1:15" ht="17.649999999999999" customHeight="1" x14ac:dyDescent="0.25">
      <c r="A15" s="25"/>
      <c r="B15" s="25"/>
      <c r="C15" s="25"/>
      <c r="D15" s="25"/>
      <c r="E15" s="25"/>
      <c r="F15" s="35"/>
      <c r="G15" s="6"/>
      <c r="H15" s="17"/>
      <c r="I15" s="54" t="str">
        <f>B20</f>
        <v>Relevante Zielgruppengröße</v>
      </c>
      <c r="J15" s="55">
        <f>J13*J14</f>
        <v>3000</v>
      </c>
      <c r="K15" s="56"/>
      <c r="L15" s="6"/>
      <c r="N15" s="13" t="s">
        <v>22</v>
      </c>
      <c r="O15" s="13"/>
    </row>
    <row r="16" spans="1:15" x14ac:dyDescent="0.25">
      <c r="G16" s="12"/>
      <c r="H16" s="17"/>
      <c r="I16" s="6"/>
      <c r="J16" s="11"/>
      <c r="K16" s="18"/>
      <c r="L16" s="12"/>
      <c r="M16" s="9"/>
      <c r="N16" s="13"/>
      <c r="O16" s="13"/>
    </row>
    <row r="17" spans="2:13" x14ac:dyDescent="0.25">
      <c r="B17" s="28" t="s">
        <v>12</v>
      </c>
      <c r="C17" s="29"/>
      <c r="D17" s="29"/>
      <c r="E17" s="29"/>
      <c r="F17" s="36"/>
      <c r="G17" s="12"/>
      <c r="H17" s="51"/>
      <c r="I17" s="44" t="s">
        <v>28</v>
      </c>
      <c r="J17" s="45">
        <f>F24</f>
        <v>1</v>
      </c>
      <c r="K17" s="50"/>
      <c r="L17" s="12"/>
      <c r="M17" s="9"/>
    </row>
    <row r="18" spans="2:13" x14ac:dyDescent="0.25">
      <c r="B18" s="9" t="s">
        <v>2</v>
      </c>
      <c r="C18" s="9" t="str">
        <f>IF(F11="Bitte wählen","",F11)</f>
        <v>Firmenkunden</v>
      </c>
      <c r="D18" s="9" t="s">
        <v>13</v>
      </c>
      <c r="E18" s="9"/>
      <c r="F18" s="37">
        <v>10000</v>
      </c>
      <c r="G18" s="6"/>
      <c r="H18" s="51"/>
      <c r="I18" s="44" t="s">
        <v>36</v>
      </c>
      <c r="J18" s="47">
        <f>F25</f>
        <v>1000</v>
      </c>
      <c r="K18" s="50"/>
      <c r="L18" s="6"/>
    </row>
    <row r="19" spans="2:13" x14ac:dyDescent="0.25">
      <c r="B19" s="9" t="s">
        <v>3</v>
      </c>
      <c r="C19" s="25"/>
      <c r="D19" s="25"/>
      <c r="E19" s="25"/>
      <c r="F19" s="38">
        <v>0.3</v>
      </c>
      <c r="G19" s="6"/>
      <c r="H19" s="17"/>
      <c r="I19" s="22" t="str">
        <f>B27</f>
        <v>Relevante Marktgröße</v>
      </c>
      <c r="J19" s="58">
        <f>F27</f>
        <v>3000000</v>
      </c>
      <c r="K19" s="18"/>
      <c r="L19" s="6"/>
    </row>
    <row r="20" spans="2:13" x14ac:dyDescent="0.25">
      <c r="B20" s="52" t="s">
        <v>26</v>
      </c>
      <c r="C20" s="52"/>
      <c r="D20" s="52"/>
      <c r="E20" s="52"/>
      <c r="F20" s="53">
        <f>F18*F19</f>
        <v>3000</v>
      </c>
      <c r="G20" s="6"/>
      <c r="H20" s="17"/>
      <c r="I20" s="6"/>
      <c r="J20" s="11"/>
      <c r="K20" s="18"/>
      <c r="L20" s="12"/>
      <c r="M20" s="9"/>
    </row>
    <row r="21" spans="2:13" x14ac:dyDescent="0.25">
      <c r="B21" s="7"/>
      <c r="C21" s="7"/>
      <c r="D21" s="7"/>
      <c r="E21" s="7"/>
      <c r="F21" s="39"/>
      <c r="G21" s="6"/>
      <c r="H21" s="17"/>
      <c r="I21" s="44" t="s">
        <v>25</v>
      </c>
      <c r="J21" s="48">
        <f>F31</f>
        <v>0.5</v>
      </c>
      <c r="K21" s="50"/>
      <c r="L21" s="12"/>
      <c r="M21" s="9"/>
    </row>
    <row r="22" spans="2:13" x14ac:dyDescent="0.25">
      <c r="G22" s="6"/>
      <c r="H22" s="17"/>
      <c r="I22" s="44" t="s">
        <v>29</v>
      </c>
      <c r="J22" s="48">
        <f>F33</f>
        <v>0.4</v>
      </c>
      <c r="K22" s="50"/>
      <c r="L22" s="12"/>
      <c r="M22" s="9"/>
    </row>
    <row r="23" spans="2:13" x14ac:dyDescent="0.25">
      <c r="B23" s="28" t="s">
        <v>31</v>
      </c>
      <c r="C23" s="29"/>
      <c r="D23" s="29"/>
      <c r="E23" s="29"/>
      <c r="F23" s="36"/>
      <c r="G23" s="6"/>
      <c r="H23" s="17"/>
      <c r="I23" s="44" t="s">
        <v>30</v>
      </c>
      <c r="J23" s="45">
        <f>J15*J22</f>
        <v>1200</v>
      </c>
      <c r="K23" s="50"/>
      <c r="L23" s="12"/>
      <c r="M23" s="9"/>
    </row>
    <row r="24" spans="2:13" x14ac:dyDescent="0.25">
      <c r="B24" s="9" t="s">
        <v>16</v>
      </c>
      <c r="C24" s="25"/>
      <c r="D24" s="25"/>
      <c r="E24" s="25"/>
      <c r="F24" s="37">
        <v>1</v>
      </c>
      <c r="G24" s="6"/>
      <c r="H24" s="17"/>
      <c r="I24" s="44" t="s">
        <v>17</v>
      </c>
      <c r="J24" s="49">
        <f>F26</f>
        <v>1000</v>
      </c>
      <c r="K24" s="50"/>
      <c r="L24" s="57"/>
      <c r="M24" s="26"/>
    </row>
    <row r="25" spans="2:13" x14ac:dyDescent="0.25">
      <c r="B25" s="9" t="s">
        <v>8</v>
      </c>
      <c r="C25" s="25"/>
      <c r="D25" s="25"/>
      <c r="E25" s="25"/>
      <c r="F25" s="43">
        <v>1000</v>
      </c>
      <c r="G25" s="6"/>
      <c r="H25" s="17"/>
      <c r="I25" s="59" t="str">
        <f>B34</f>
        <v>Ihr Umsatzpotenzial in 3 Jahren</v>
      </c>
      <c r="J25" s="60">
        <f>F34</f>
        <v>1200000</v>
      </c>
      <c r="K25" s="56"/>
      <c r="L25" s="6"/>
    </row>
    <row r="26" spans="2:13" x14ac:dyDescent="0.25">
      <c r="B26" s="10" t="s">
        <v>17</v>
      </c>
      <c r="C26" s="10"/>
      <c r="D26" s="10"/>
      <c r="E26" s="10"/>
      <c r="F26" s="86">
        <f>F24*F25</f>
        <v>1000</v>
      </c>
      <c r="G26" s="6"/>
      <c r="H26" s="19"/>
      <c r="I26" s="20"/>
      <c r="J26" s="20"/>
      <c r="K26" s="21"/>
      <c r="L26" s="6"/>
    </row>
    <row r="27" spans="2:13" x14ac:dyDescent="0.25">
      <c r="B27" s="23" t="s">
        <v>27</v>
      </c>
      <c r="C27" s="23"/>
      <c r="D27" s="23"/>
      <c r="E27" s="23"/>
      <c r="F27" s="87">
        <f>F20*F24*F25</f>
        <v>3000000</v>
      </c>
      <c r="G27" s="6"/>
      <c r="L27" s="6"/>
    </row>
    <row r="28" spans="2:13" x14ac:dyDescent="0.25">
      <c r="B28" s="7"/>
      <c r="C28" s="7"/>
      <c r="D28" s="7"/>
      <c r="E28" s="7"/>
      <c r="F28" s="40"/>
    </row>
    <row r="30" spans="2:13" x14ac:dyDescent="0.25">
      <c r="B30" s="28" t="s">
        <v>32</v>
      </c>
      <c r="C30" s="29"/>
      <c r="D30" s="29"/>
      <c r="E30" s="29"/>
      <c r="F30" s="36"/>
    </row>
    <row r="31" spans="2:13" x14ac:dyDescent="0.25">
      <c r="B31" s="9" t="s">
        <v>9</v>
      </c>
      <c r="C31" s="25"/>
      <c r="D31" s="25"/>
      <c r="E31" s="25"/>
      <c r="F31" s="41">
        <v>0.5</v>
      </c>
    </row>
    <row r="32" spans="2:13" x14ac:dyDescent="0.25">
      <c r="B32" s="10" t="s">
        <v>14</v>
      </c>
      <c r="C32" s="10"/>
      <c r="D32" s="10"/>
      <c r="E32" s="10"/>
      <c r="F32" s="64">
        <f>F27*F31</f>
        <v>1500000</v>
      </c>
    </row>
    <row r="33" spans="2:6" x14ac:dyDescent="0.25">
      <c r="B33" s="9" t="s">
        <v>10</v>
      </c>
      <c r="C33" s="25"/>
      <c r="D33" s="25"/>
      <c r="E33" s="25"/>
      <c r="F33" s="42">
        <v>0.4</v>
      </c>
    </row>
    <row r="34" spans="2:6" x14ac:dyDescent="0.25">
      <c r="B34" s="61" t="s">
        <v>40</v>
      </c>
      <c r="C34" s="61"/>
      <c r="D34" s="61"/>
      <c r="E34" s="61"/>
      <c r="F34" s="62">
        <f>F27*F33</f>
        <v>1200000</v>
      </c>
    </row>
  </sheetData>
  <mergeCells count="1">
    <mergeCell ref="J11:J12"/>
  </mergeCells>
  <dataValidations count="3">
    <dataValidation type="list" allowBlank="1" showInputMessage="1" showErrorMessage="1" sqref="F11" xr:uid="{1E7BEBB4-1C0F-4921-BC0C-6C31E9E7C9F0}">
      <formula1>$N$2:$N$4</formula1>
    </dataValidation>
    <dataValidation type="list" allowBlank="1" showInputMessage="1" showErrorMessage="1" sqref="K12 H12 G11" xr:uid="{F50B5ADB-6EA5-49C7-9610-0032BA16C3F7}">
      <formula1>$N$3:$N$4</formula1>
    </dataValidation>
    <dataValidation type="list" allowBlank="1" showInputMessage="1" showErrorMessage="1" sqref="F12" xr:uid="{44BA1996-4727-4465-B5A1-852096F73016}">
      <formula1>$N$9:$N$15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Unser Tipp</vt:lpstr>
      <vt:lpstr>Marktanteilsberechnung</vt:lpstr>
      <vt:lpstr>Marktpotenzial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Schleuniger</dc:creator>
  <cp:lastModifiedBy>Andreas Wieland</cp:lastModifiedBy>
  <dcterms:created xsi:type="dcterms:W3CDTF">2018-03-12T16:20:16Z</dcterms:created>
  <dcterms:modified xsi:type="dcterms:W3CDTF">2021-02-12T15:48:30Z</dcterms:modified>
</cp:coreProperties>
</file>